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D:\Google雲端硬碟\01_個人工作任務\02_資訊設備組業務\向上集中\01_公版網頁web\20220707_向上集中網頁(Wordpress)\文件\主計室\決算\"/>
    </mc:Choice>
  </mc:AlternateContent>
  <xr:revisionPtr revIDLastSave="0" documentId="8_{A38FFD11-F32D-42EC-8FE3-3DFE657CA925}" xr6:coauthVersionLast="47" xr6:coauthVersionMax="47" xr10:uidLastSave="{00000000-0000-0000-0000-000000000000}"/>
  <bookViews>
    <workbookView xWindow="-108" yWindow="-108" windowWidth="23256" windowHeight="12576"/>
  </bookViews>
  <sheets>
    <sheet name="收支餘絀表" sheetId="1" r:id="rId1"/>
    <sheet name="餘絀撥補表" sheetId="4" r:id="rId2"/>
    <sheet name="現金流量表" sheetId="5" r:id="rId3"/>
    <sheet name="平衡表" sheetId="6" r:id="rId4"/>
    <sheet name="業務收入明細表" sheetId="7" r:id="rId5"/>
    <sheet name="業務成本(或費用)明細表"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8" l="1"/>
  <c r="E6" i="8"/>
  <c r="D7" i="8"/>
  <c r="E7" i="8" s="1"/>
  <c r="D8" i="8"/>
  <c r="E8" i="8"/>
  <c r="D9" i="8"/>
  <c r="E9" i="8" s="1"/>
  <c r="D10" i="8"/>
  <c r="E10" i="8"/>
  <c r="D11" i="8"/>
  <c r="E11" i="8" s="1"/>
  <c r="D12" i="8"/>
  <c r="E12" i="8"/>
  <c r="D13" i="8"/>
  <c r="E13" i="8" s="1"/>
  <c r="D14" i="8"/>
  <c r="E14" i="8"/>
  <c r="D15" i="8"/>
  <c r="E15" i="8" s="1"/>
  <c r="D16" i="8"/>
  <c r="E16" i="8"/>
  <c r="D17" i="8"/>
  <c r="E17" i="8" s="1"/>
  <c r="D18" i="8"/>
  <c r="E18" i="8"/>
  <c r="D19" i="8"/>
  <c r="E19" i="8" s="1"/>
  <c r="D20" i="8"/>
  <c r="E20" i="8"/>
  <c r="D21" i="8"/>
  <c r="E21" i="8" s="1"/>
  <c r="D22" i="8"/>
  <c r="E22" i="8"/>
  <c r="D23" i="8"/>
  <c r="E23" i="8" s="1"/>
  <c r="D24" i="8"/>
  <c r="E24" i="8"/>
  <c r="D25" i="8"/>
  <c r="E25" i="8" s="1"/>
  <c r="D26" i="8"/>
  <c r="E26" i="8"/>
  <c r="D27" i="8"/>
  <c r="E27" i="8" s="1"/>
  <c r="D28" i="8"/>
  <c r="E28" i="8"/>
  <c r="D29" i="8"/>
  <c r="E29" i="8" s="1"/>
  <c r="D30" i="8"/>
  <c r="E30" i="8"/>
  <c r="D31" i="8"/>
  <c r="E31" i="8" s="1"/>
  <c r="D32" i="8"/>
  <c r="E32" i="8"/>
  <c r="D33" i="8"/>
  <c r="E33" i="8" s="1"/>
  <c r="D34" i="8"/>
  <c r="E34" i="8"/>
  <c r="D35" i="8"/>
  <c r="E35" i="8" s="1"/>
  <c r="D36" i="8"/>
  <c r="E36" i="8"/>
  <c r="D37" i="8"/>
  <c r="E37" i="8" s="1"/>
  <c r="D38" i="8"/>
  <c r="E38" i="8"/>
  <c r="D39" i="8"/>
  <c r="E39" i="8" s="1"/>
  <c r="D40" i="8"/>
  <c r="E40" i="8"/>
  <c r="D41" i="8"/>
  <c r="E41" i="8" s="1"/>
  <c r="D42" i="8"/>
  <c r="E42" i="8"/>
  <c r="D43" i="8"/>
  <c r="E43" i="8" s="1"/>
  <c r="D44" i="8"/>
  <c r="E44" i="8"/>
  <c r="D45" i="8"/>
  <c r="E45" i="8" s="1"/>
  <c r="D46" i="8"/>
  <c r="E46" i="8"/>
  <c r="D47" i="8"/>
  <c r="E47" i="8" s="1"/>
  <c r="D48" i="8"/>
  <c r="E48" i="8"/>
  <c r="D49" i="8"/>
  <c r="E49" i="8" s="1"/>
  <c r="D50" i="8"/>
  <c r="E50" i="8"/>
  <c r="D51" i="8"/>
  <c r="E51" i="8" s="1"/>
  <c r="D52" i="8"/>
  <c r="E52" i="8"/>
  <c r="D53" i="8"/>
  <c r="E53" i="8" s="1"/>
  <c r="D54" i="8"/>
  <c r="E54" i="8"/>
  <c r="D55" i="8"/>
  <c r="E55" i="8" s="1"/>
  <c r="D56" i="8"/>
  <c r="E56" i="8"/>
  <c r="D57" i="8"/>
  <c r="E57" i="8" s="1"/>
  <c r="D58" i="8"/>
  <c r="E58" i="8"/>
  <c r="D59" i="8"/>
  <c r="E59" i="8" s="1"/>
  <c r="D60" i="8"/>
  <c r="E60" i="8"/>
  <c r="D61" i="8"/>
  <c r="E61" i="8" s="1"/>
  <c r="D62" i="8"/>
  <c r="E62" i="8"/>
  <c r="D63" i="8"/>
  <c r="E63" i="8" s="1"/>
  <c r="D64" i="8"/>
  <c r="E64" i="8"/>
  <c r="D65" i="8"/>
  <c r="E65" i="8" s="1"/>
  <c r="D66" i="8"/>
  <c r="E66" i="8"/>
  <c r="D67" i="8"/>
  <c r="E67" i="8" s="1"/>
  <c r="D68" i="8"/>
  <c r="E68" i="8"/>
  <c r="D69" i="8"/>
  <c r="E69" i="8" s="1"/>
  <c r="D70" i="8"/>
  <c r="E70" i="8"/>
  <c r="D71" i="8"/>
  <c r="E71" i="8"/>
  <c r="D72" i="8"/>
  <c r="E72" i="8"/>
  <c r="D73" i="8"/>
  <c r="E73" i="8" s="1"/>
  <c r="D74" i="8"/>
  <c r="E74" i="8"/>
  <c r="D75" i="8"/>
  <c r="E75" i="8" s="1"/>
  <c r="D76" i="8"/>
  <c r="E76" i="8"/>
  <c r="D77" i="8"/>
  <c r="E77" i="8" s="1"/>
  <c r="D78" i="8"/>
  <c r="E78" i="8"/>
  <c r="D79" i="8"/>
  <c r="E79" i="8" s="1"/>
  <c r="D80" i="8"/>
  <c r="E80" i="8"/>
  <c r="D81" i="8"/>
  <c r="E81" i="8" s="1"/>
  <c r="D82" i="8"/>
  <c r="E82" i="8"/>
  <c r="D83" i="8"/>
  <c r="E83" i="8" s="1"/>
  <c r="D84" i="8"/>
  <c r="E84" i="8"/>
  <c r="D85" i="8"/>
  <c r="E85" i="8" s="1"/>
  <c r="D86" i="8"/>
  <c r="E86" i="8"/>
  <c r="D87" i="8"/>
  <c r="E87" i="8" s="1"/>
  <c r="D88" i="8"/>
  <c r="E88" i="8"/>
  <c r="D89" i="8"/>
  <c r="E89" i="8" s="1"/>
  <c r="D90" i="8"/>
  <c r="E90" i="8"/>
  <c r="D91" i="8"/>
  <c r="E91" i="8" s="1"/>
  <c r="D92" i="8"/>
  <c r="E92" i="8"/>
  <c r="D93" i="8"/>
  <c r="E93" i="8"/>
  <c r="D94" i="8"/>
  <c r="E94" i="8"/>
  <c r="D95" i="8"/>
  <c r="E95" i="8" s="1"/>
  <c r="D96" i="8"/>
  <c r="E96" i="8"/>
  <c r="D97" i="8"/>
  <c r="E97" i="8" s="1"/>
  <c r="D98" i="8"/>
  <c r="E98" i="8"/>
  <c r="D99" i="8"/>
  <c r="E99" i="8"/>
  <c r="D100" i="8"/>
  <c r="E100" i="8"/>
  <c r="D101" i="8"/>
  <c r="E101" i="8"/>
  <c r="D102" i="8"/>
  <c r="E102" i="8"/>
  <c r="D103" i="8"/>
  <c r="E103" i="8" s="1"/>
  <c r="D104" i="8"/>
  <c r="E104" i="8"/>
  <c r="D105" i="8"/>
  <c r="E105" i="8" s="1"/>
  <c r="D106" i="8"/>
  <c r="E106" i="8"/>
  <c r="D107" i="8"/>
  <c r="E107" i="8" s="1"/>
  <c r="D108" i="8"/>
  <c r="E108" i="8"/>
  <c r="D109" i="8"/>
  <c r="E109" i="8" s="1"/>
  <c r="D110" i="8"/>
  <c r="E110" i="8"/>
  <c r="D111" i="8"/>
  <c r="E111" i="8" s="1"/>
  <c r="D112" i="8"/>
  <c r="E112" i="8"/>
  <c r="D113" i="8"/>
  <c r="E113" i="8" s="1"/>
  <c r="D114" i="8"/>
  <c r="E114" i="8"/>
  <c r="D115" i="8"/>
  <c r="E115" i="8" s="1"/>
  <c r="D116" i="8"/>
  <c r="E116" i="8"/>
  <c r="D117" i="8"/>
  <c r="E117" i="8"/>
  <c r="D118" i="8"/>
  <c r="E118" i="8"/>
  <c r="D6" i="7"/>
  <c r="E6" i="7" s="1"/>
  <c r="D7" i="7"/>
  <c r="E7" i="7"/>
  <c r="D8" i="7"/>
  <c r="E8" i="7" s="1"/>
  <c r="D9" i="7"/>
  <c r="E9" i="7"/>
  <c r="D10" i="7"/>
  <c r="E10" i="7" s="1"/>
  <c r="D11" i="7"/>
  <c r="E11" i="7"/>
  <c r="D12" i="7"/>
  <c r="E12" i="7" s="1"/>
  <c r="D13" i="7"/>
  <c r="E13" i="7"/>
  <c r="D14" i="7"/>
  <c r="E14" i="7" s="1"/>
  <c r="D15" i="7"/>
  <c r="E15" i="7"/>
  <c r="D16" i="7"/>
  <c r="E16" i="7" s="1"/>
  <c r="D17" i="7"/>
  <c r="E17" i="7"/>
  <c r="D18" i="7"/>
  <c r="E18" i="7" s="1"/>
  <c r="D19" i="7"/>
  <c r="E19" i="7"/>
  <c r="D20" i="7"/>
  <c r="E20" i="7" s="1"/>
  <c r="D21" i="7"/>
  <c r="E21" i="7"/>
  <c r="D22" i="7"/>
  <c r="E22" i="7"/>
  <c r="D23" i="7"/>
  <c r="E23" i="7"/>
  <c r="D24" i="7"/>
  <c r="E24" i="7" s="1"/>
  <c r="D25" i="7"/>
  <c r="E25" i="7"/>
</calcChain>
</file>

<file path=xl/sharedStrings.xml><?xml version="1.0" encoding="utf-8"?>
<sst xmlns="http://schemas.openxmlformats.org/spreadsheetml/2006/main" count="556" uniqueCount="306">
  <si>
    <t>％</t>
    <phoneticPr fontId="2" type="noConversion"/>
  </si>
  <si>
    <t>科        目</t>
    <phoneticPr fontId="2" type="noConversion"/>
  </si>
  <si>
    <t>金    額</t>
    <phoneticPr fontId="2" type="noConversion"/>
  </si>
  <si>
    <t>金    額</t>
    <phoneticPr fontId="2" type="noConversion"/>
  </si>
  <si>
    <t>本年度決算數</t>
    <phoneticPr fontId="2" type="noConversion"/>
  </si>
  <si>
    <t>上年度決算數</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</si>
  <si>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</si>
  <si>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國立彰化特殊教育學校校務基金</t>
    <phoneticPr fontId="2" type="noConversion"/>
  </si>
  <si>
    <t>收支餘絀表</t>
    <phoneticPr fontId="2" type="noConversion"/>
  </si>
  <si>
    <t>中華民國110年度</t>
    <phoneticPr fontId="2" type="noConversion"/>
  </si>
  <si>
    <t>單位:新臺幣元</t>
    <phoneticPr fontId="2" type="noConversion"/>
  </si>
  <si>
    <t>本 年 度 預 算 數</t>
    <phoneticPr fontId="2" type="noConversion"/>
  </si>
  <si>
    <t>業務收入</t>
  </si>
  <si>
    <t>　教學收入</t>
  </si>
  <si>
    <t>　　建教合作收入</t>
  </si>
  <si>
    <t>　其他業務收入</t>
  </si>
  <si>
    <t>　　學校教學研究補助收入</t>
  </si>
  <si>
    <t>　　其他補助收入</t>
  </si>
  <si>
    <t>　　雜項業務收入</t>
  </si>
  <si>
    <t>業務成本與費用</t>
  </si>
  <si>
    <t>　教學成本</t>
  </si>
  <si>
    <t>　　教學研究及訓輔成本</t>
  </si>
  <si>
    <t>　　建教合作成本</t>
  </si>
  <si>
    <t>　其他業務成本</t>
  </si>
  <si>
    <t>　　學生公費及獎勵金</t>
  </si>
  <si>
    <t>　管理及總務費用</t>
  </si>
  <si>
    <t>　　管理費用及總務費用</t>
  </si>
  <si>
    <t>　其他業務費用</t>
  </si>
  <si>
    <t>　　雜項業務費用</t>
  </si>
  <si>
    <t>業務賸餘（短絀）</t>
  </si>
  <si>
    <t>業務外收入</t>
  </si>
  <si>
    <t>　財務收入</t>
  </si>
  <si>
    <t>　　利息收入</t>
  </si>
  <si>
    <t>　其他業務外收入</t>
  </si>
  <si>
    <t>　　資產使用及權利金收入</t>
  </si>
  <si>
    <t>　　違規罰款收入</t>
  </si>
  <si>
    <t>　　受贈收入</t>
  </si>
  <si>
    <t>　　雜項收入</t>
  </si>
  <si>
    <t>業務外費用</t>
  </si>
  <si>
    <t>　其他業務外費用</t>
  </si>
  <si>
    <t>　　雜項費用</t>
  </si>
  <si>
    <t>業務外賸餘（短絀）</t>
  </si>
  <si>
    <t>本期賸餘（短絀）</t>
  </si>
  <si>
    <t>待填補之短絀</t>
  </si>
  <si>
    <t>　　公庫撥款</t>
  </si>
  <si>
    <t>　　折減基金</t>
  </si>
  <si>
    <t>　　撥用公積</t>
  </si>
  <si>
    <t>　　撥用賸餘</t>
  </si>
  <si>
    <t>填補之部</t>
  </si>
  <si>
    <t>　　其他轉入數</t>
  </si>
  <si>
    <t>　　追溯適用及追溯重編之影響數</t>
  </si>
  <si>
    <t>　　前期待填補之短絀</t>
  </si>
  <si>
    <t>　　本期短絀</t>
  </si>
  <si>
    <t>短絀之部</t>
  </si>
  <si>
    <t>未分配賸餘</t>
  </si>
  <si>
    <t>　　其他依法分配數</t>
  </si>
  <si>
    <t>　　解繳公庫淨額</t>
  </si>
  <si>
    <t>　　賸餘撥充基金數</t>
  </si>
  <si>
    <t>　　提存公積</t>
  </si>
  <si>
    <t>　　填補累積短絀</t>
  </si>
  <si>
    <t>分配之部</t>
  </si>
  <si>
    <t>　　公積轉列數</t>
  </si>
  <si>
    <t>　　前期未分配賸餘</t>
  </si>
  <si>
    <t>　　本期賸餘</t>
  </si>
  <si>
    <t>賸餘之部</t>
  </si>
  <si>
    <t>％</t>
    <phoneticPr fontId="2" type="noConversion"/>
  </si>
  <si>
    <t>金    額</t>
    <phoneticPr fontId="2" type="noConversion"/>
  </si>
  <si>
    <t>金    額</t>
    <phoneticPr fontId="2" type="noConversion"/>
  </si>
  <si>
    <t>上年度決算數</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</si>
  <si>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</si>
  <si>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本年度決算數</t>
    <phoneticPr fontId="2" type="noConversion"/>
  </si>
  <si>
    <t>本 年 度 預 算 數</t>
    <phoneticPr fontId="2" type="noConversion"/>
  </si>
  <si>
    <t>項        目</t>
    <phoneticPr fontId="2" type="noConversion"/>
  </si>
  <si>
    <t>單位:新臺幣元</t>
    <phoneticPr fontId="2" type="noConversion"/>
  </si>
  <si>
    <t>中華民國110年度</t>
    <phoneticPr fontId="2" type="noConversion"/>
  </si>
  <si>
    <t>中華民國110年度</t>
    <phoneticPr fontId="2" type="noConversion"/>
  </si>
  <si>
    <t>餘絀撥補表</t>
    <phoneticPr fontId="2" type="noConversion"/>
  </si>
  <si>
    <t>國立彰化特殊教育學校校務基金</t>
    <phoneticPr fontId="2" type="noConversion"/>
  </si>
  <si>
    <t>國立彰化特殊教育學校校務基金</t>
    <phoneticPr fontId="2" type="noConversion"/>
  </si>
  <si>
    <t>一、業務活動之現金流量：其他攤銷費用係攤銷遞延費用。_x000D_
二、不影響現金流量之投資及融資活動：_x000D_
  1.退休離職準備金與應付退休及離職金同額增加之金額15,450元。_x000D_
  2.其他準備金與預收收入同額增加之金額1,036,604元、同額減少之金額715,234元。_x000D_
  3.不動產、廠房及設備-交通及運輸設備與遞延收入同額增加之金額21,700元。_x000D_
  4.不動產、廠房及設備-機械及設備與基金同額減少之金額26,420元。_x000D_
  5.無形資產與基金同額減少之金額92,796元。_x000D_
  6.應付代管資產轉列受贈公積之金額3,564,519元。_x000D_
  7.虧損填補撥用公積6,000,000元。</t>
  </si>
  <si>
    <t>附  註:</t>
  </si>
  <si>
    <t>　　　提存(撥用-)公積</t>
  </si>
  <si>
    <t>　　盈餘分配與虧損填補之金額</t>
  </si>
  <si>
    <t>　　應付代管資產轉列受贈公積之金額</t>
  </si>
  <si>
    <t>　　　無形資產與基金同額減少之金額(-)</t>
  </si>
  <si>
    <t>　　無形資產與基金同額增加(+)或減少(-)之金額</t>
  </si>
  <si>
    <t>　　　　機械及設備</t>
  </si>
  <si>
    <t>　　　撥出不動產、廠房及設備明細(-)</t>
  </si>
  <si>
    <t>　　不動產、廠房及設備與基金同額增加(+)或減少(-)之金額</t>
  </si>
  <si>
    <t>　　　　交通及運輸設備</t>
  </si>
  <si>
    <t>　　　不動產、廠房及設備與遞延收入同額增加明細(+)</t>
  </si>
  <si>
    <t>　　不動產、廠房及設備與遞延收入同額增加(+)或減少(-)之金額</t>
  </si>
  <si>
    <t>　　　其他準備金與預收收入同額減少之金額(-)</t>
  </si>
  <si>
    <t>　　　其他準備金與預收收入同額增加之金額(+)</t>
  </si>
  <si>
    <t>　　其他準備金與預收收入同額增加(+)或減少(-)之金額</t>
  </si>
  <si>
    <t>　　退休離職準備金與應付退休及離職金同額增加之金額(+)</t>
  </si>
  <si>
    <t>　　退休離職準備金與應付退休及離職金同額增加(+)及減少(-)之金額</t>
  </si>
  <si>
    <t xml:space="preserve">▼不影響現金流量之投資與籌資活動                                                                      </t>
  </si>
  <si>
    <t xml:space="preserve">▼期末現金及約當現金                                                                                  </t>
  </si>
  <si>
    <t xml:space="preserve">▼期初現金及約當現金                                                                                  </t>
  </si>
  <si>
    <t xml:space="preserve">▼現金及約當現金之淨增（淨減）                                                                        </t>
  </si>
  <si>
    <t xml:space="preserve">▼匯率影響數                                                                                          </t>
  </si>
  <si>
    <t xml:space="preserve">▼籌資活動之淨現金流入（流出）                                                                        </t>
  </si>
  <si>
    <t>　　　減少其他負債</t>
  </si>
  <si>
    <t>　　減少短期債務、流動金融負債及其他負債</t>
  </si>
  <si>
    <t>　　　　公庫增撥遞延資產</t>
  </si>
  <si>
    <t>　　　　公庫增撥無形資產</t>
  </si>
  <si>
    <t>　　　　公庫撥款增置固定資產</t>
  </si>
  <si>
    <t>　　　增加基金</t>
  </si>
  <si>
    <t>　　增加基金、公積及填補短絀</t>
  </si>
  <si>
    <t>　　　增加其他負債</t>
  </si>
  <si>
    <t>　　增加短期債務、流動金融負債及其他負債</t>
  </si>
  <si>
    <t xml:space="preserve">▼籌資活動之現金流量                                                                                  </t>
  </si>
  <si>
    <t xml:space="preserve">▼投資活動之淨現金流入（流出）                                                                        </t>
  </si>
  <si>
    <t>　　　　增加遞延費用</t>
  </si>
  <si>
    <t>　　　增加其他資產</t>
  </si>
  <si>
    <t>　　　增加無形資產</t>
  </si>
  <si>
    <t>　　增加無形資產及其他資產</t>
  </si>
  <si>
    <t>　　　　　購建中固定資產</t>
  </si>
  <si>
    <t>　　　　　什項設備</t>
  </si>
  <si>
    <t>　　　　　交通及運輸設備</t>
  </si>
  <si>
    <t>　　　　　機械及設備</t>
  </si>
  <si>
    <t>　　　　固定資產之增置</t>
  </si>
  <si>
    <t>　　　增加不動產、廠房及設備</t>
  </si>
  <si>
    <t>　　增加不動產、廠房及設備、礦產資源</t>
  </si>
  <si>
    <t>　　　增加準備金</t>
  </si>
  <si>
    <t>　　增加投資、長期應收款、貸墊款及準備金</t>
  </si>
  <si>
    <t>　　　增加短期墊款</t>
  </si>
  <si>
    <t>　　增加流動金融資產及短期貸墊款</t>
  </si>
  <si>
    <t>　　收取利息</t>
  </si>
  <si>
    <t>　　　減少短期墊款</t>
  </si>
  <si>
    <t>　　　減少流動金融資產</t>
  </si>
  <si>
    <t>　　減少流動金融資產及短期貸墊款</t>
  </si>
  <si>
    <t xml:space="preserve">▼投資活動之現金流量                                                                                  </t>
  </si>
  <si>
    <t xml:space="preserve">▼業務活動之淨現金流入（流出）                                                                        </t>
  </si>
  <si>
    <t>　　未計利息股利之現金流入（流出）</t>
  </si>
  <si>
    <t>　　　流動負債淨增（淨減）</t>
  </si>
  <si>
    <t>　　　　遞延收入</t>
  </si>
  <si>
    <t>　　　　應付退休及離職金</t>
  </si>
  <si>
    <t>　　　其他</t>
  </si>
  <si>
    <t>　　　　其他攤銷費用</t>
  </si>
  <si>
    <t>　　　　攤銷電腦軟體</t>
  </si>
  <si>
    <t>　　　攤銷</t>
  </si>
  <si>
    <t>　　　　代管資產</t>
  </si>
  <si>
    <t>　　　　什項設備</t>
  </si>
  <si>
    <t>　　　折舊、減損及折耗</t>
  </si>
  <si>
    <t>　　調整項目</t>
  </si>
  <si>
    <t>　　未計利息股利之本期賸餘（短絀）</t>
  </si>
  <si>
    <t>　　　利息收入</t>
  </si>
  <si>
    <t>　　利息股利之調整</t>
  </si>
  <si>
    <t>　　本期賸餘（短絀）</t>
  </si>
  <si>
    <t xml:space="preserve">▼業務活動之現金流量                                                                                  </t>
  </si>
  <si>
    <t>％</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</si>
  <si>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</si>
  <si>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決算數</t>
    <phoneticPr fontId="2" type="noConversion"/>
  </si>
  <si>
    <t>預 算 數</t>
    <phoneticPr fontId="2" type="noConversion"/>
  </si>
  <si>
    <t>項        目</t>
    <phoneticPr fontId="2" type="noConversion"/>
  </si>
  <si>
    <t>單位:新臺幣元</t>
    <phoneticPr fontId="2" type="noConversion"/>
  </si>
  <si>
    <t>現金流量表</t>
    <phoneticPr fontId="2" type="noConversion"/>
  </si>
  <si>
    <t xml:space="preserve"> 1.信託代理與保證資產科目,本年度決算數為             $0及上年度決算數為             $0
 2.信託代理與保證負債科目,本年度決算數為             $0及上年度決算數為             $0
</t>
  </si>
  <si>
    <t xml:space="preserve">     -4,827,518</t>
  </si>
  <si>
    <t xml:space="preserve">    419,663,150</t>
  </si>
  <si>
    <t xml:space="preserve">    414,835,632</t>
  </si>
  <si>
    <t>合    計</t>
  </si>
  <si>
    <t>　　累計折舊－代管資產</t>
  </si>
  <si>
    <t>　　代管資產</t>
  </si>
  <si>
    <t>　什項資產</t>
  </si>
  <si>
    <t>　　遞延費用</t>
  </si>
  <si>
    <t>　遞延資產</t>
  </si>
  <si>
    <t>其他資產</t>
  </si>
  <si>
    <t>　　電腦軟體</t>
  </si>
  <si>
    <t>　無形資產</t>
  </si>
  <si>
    <t>無形資產</t>
  </si>
  <si>
    <t>　　訂購機件及設備款</t>
  </si>
  <si>
    <t>　購建中固定資產</t>
  </si>
  <si>
    <t>　　累積短絀</t>
  </si>
  <si>
    <t>　　累計折舊－什項設備</t>
  </si>
  <si>
    <t>　累積短絀</t>
  </si>
  <si>
    <t>　　什項設備</t>
  </si>
  <si>
    <t>累積餘絀</t>
  </si>
  <si>
    <t>　什項設備</t>
  </si>
  <si>
    <t>　　受贈公積</t>
  </si>
  <si>
    <t>　　累計折舊－交通及運輸設備</t>
  </si>
  <si>
    <t>　資本公積</t>
  </si>
  <si>
    <t>　　交通及運輸設備</t>
  </si>
  <si>
    <t>公積</t>
  </si>
  <si>
    <t>　交通及運輸設備</t>
  </si>
  <si>
    <t>　　基金</t>
  </si>
  <si>
    <t>　　累計折舊－機械及設備</t>
  </si>
  <si>
    <t>　基金</t>
  </si>
  <si>
    <t>　　機械及設備</t>
  </si>
  <si>
    <t>基金</t>
  </si>
  <si>
    <t>　機械及設備</t>
  </si>
  <si>
    <t>淨值</t>
  </si>
  <si>
    <t>不動產、廠房及設備</t>
  </si>
  <si>
    <t>　　應付代管資產</t>
  </si>
  <si>
    <t>　　其他準備金</t>
  </si>
  <si>
    <t>　　應付退休及離職金</t>
  </si>
  <si>
    <t>　　退休及離職準備金</t>
  </si>
  <si>
    <t>　　存入保證金</t>
  </si>
  <si>
    <t>　準備金</t>
  </si>
  <si>
    <t>　什項負債</t>
  </si>
  <si>
    <t>投資、長期應收款、貸墊款及準備金</t>
  </si>
  <si>
    <t>　　遞延收入</t>
  </si>
  <si>
    <t>　　短期墊款</t>
  </si>
  <si>
    <t>　遞延負債</t>
  </si>
  <si>
    <t>　短期貸墊款</t>
  </si>
  <si>
    <t>其他負債</t>
  </si>
  <si>
    <t>　　應收利息</t>
  </si>
  <si>
    <t>　　預收收入</t>
  </si>
  <si>
    <t>　應收款項</t>
  </si>
  <si>
    <t>　預收款項</t>
  </si>
  <si>
    <t>　　其他金融資產－流動</t>
  </si>
  <si>
    <t>　　應付費用</t>
  </si>
  <si>
    <t>　流動金融資產</t>
  </si>
  <si>
    <t>　　應付代收款</t>
  </si>
  <si>
    <t>　　銀行存款</t>
  </si>
  <si>
    <t>　應付款項</t>
  </si>
  <si>
    <t>　現金</t>
  </si>
  <si>
    <t>流動負債</t>
  </si>
  <si>
    <t>流動資產</t>
  </si>
  <si>
    <t>負債</t>
  </si>
  <si>
    <t>資產</t>
  </si>
  <si>
    <t>％</t>
    <phoneticPr fontId="2" type="noConversion"/>
  </si>
  <si>
    <t>金    額</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</si>
  <si>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</si>
  <si>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上年度決算數</t>
    <phoneticPr fontId="2" type="noConversion"/>
  </si>
  <si>
    <t>本年度決算數</t>
    <phoneticPr fontId="2" type="noConversion"/>
  </si>
  <si>
    <t>科        目</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</si>
  <si>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</si>
  <si>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單位:新臺幣元</t>
    <phoneticPr fontId="2" type="noConversion"/>
  </si>
  <si>
    <t>中華民國110年12月31日</t>
    <phoneticPr fontId="2" type="noConversion"/>
  </si>
  <si>
    <t>平衡表</t>
    <phoneticPr fontId="2" type="noConversion"/>
  </si>
  <si>
    <t>國立彰化特殊教育學校校務基金</t>
    <phoneticPr fontId="2" type="noConversion"/>
  </si>
  <si>
    <t/>
  </si>
  <si>
    <t>指定捐贈用於就業準備及品德涵養培力輔導等，致與預算數比較差異大。</t>
  </si>
  <si>
    <t>廠商履約逾期罰款。</t>
  </si>
  <si>
    <t>租借場地收取費用較預期增加，致與預算數比較差異大。</t>
  </si>
  <si>
    <t>存款利率調降，致與預算數比較差異大。</t>
  </si>
  <si>
    <t>招聘代理教師報名費較預期減少，致與預算數比較差異大。</t>
  </si>
  <si>
    <t>　　　教育部核給年度補助</t>
  </si>
  <si>
    <t>教育部國民及學前教育署補助交通車租金與隨車人員較預期增加及補助新課綱所需課室空間及適性學習空間活化等經費，致與預算數比較差異大。</t>
  </si>
  <si>
    <t>繳回教育部國民及學前教育署移列例行性補助計畫賸餘款。</t>
  </si>
  <si>
    <t>教育部國民及學前教育署委辦暑期心評人員培訓課程因肺炎疫情影響未辦理，致與預算數比較差異大。</t>
  </si>
  <si>
    <t>％</t>
    <phoneticPr fontId="10" type="noConversion"/>
  </si>
  <si>
    <r>
      <t>金</t>
    </r>
    <r>
      <rPr>
        <sz val="12"/>
        <rFont val="Times New Roman"/>
        <family val="1"/>
      </rPr>
      <t xml:space="preserve">  </t>
    </r>
    <r>
      <rPr>
        <sz val="12"/>
        <rFont val="細明體"/>
        <family val="3"/>
        <charset val="136"/>
      </rPr>
      <t>額</t>
    </r>
    <phoneticPr fontId="10" type="noConversion"/>
  </si>
  <si>
    <r>
      <t>備</t>
    </r>
    <r>
      <rPr>
        <sz val="12"/>
        <rFont val="Times New Roman"/>
        <family val="1"/>
      </rPr>
      <t xml:space="preserve">    </t>
    </r>
    <r>
      <rPr>
        <sz val="12"/>
        <rFont val="細明體"/>
        <family val="3"/>
        <charset val="136"/>
      </rPr>
      <t>註</t>
    </r>
    <phoneticPr fontId="10"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</si>
  <si>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10" type="noConversion"/>
  </si>
  <si>
    <t>決 算  數</t>
    <phoneticPr fontId="10" type="noConversion"/>
  </si>
  <si>
    <t>預 算 數</t>
    <phoneticPr fontId="10" type="noConversion"/>
  </si>
  <si>
    <t>科    目</t>
    <phoneticPr fontId="10" type="noConversion"/>
  </si>
  <si>
    <t>單位:新臺幣元</t>
    <phoneticPr fontId="2" type="noConversion"/>
  </si>
  <si>
    <t>中華民國110年度</t>
    <phoneticPr fontId="2" type="noConversion"/>
  </si>
  <si>
    <t>業務收入明細表</t>
    <phoneticPr fontId="2" type="noConversion"/>
  </si>
  <si>
    <t>國立彰化特殊教育學校校務基金</t>
    <phoneticPr fontId="2" type="noConversion"/>
  </si>
  <si>
    <t xml:space="preserve">備註：
1.教育部國民及學前教育署移列專任教師擔任鑑定中心主任所遺職缺聘僱代理教師1人，所需經費編列預算數807,000元，決算數564,636元。_x000D_
2.教育部國民及學前教育署移列經費學生工讀10人，所需經費編列預算數148,000元，決算數143,202元。_x000D_
3.教育部國民及學前教育署移列經費聘僱臨時交通車隨車人員19人，所需經費編列預算數4,031,000元，決算數5,500,394元。_x000D_
4.教育部國民及學前教育署移列經費聘僱臨時職業輔導員3人，所需經費編列預算數1,612,000元，決算數1,493,865元。_x000D_
5.教育部國民及學前教育署補助專任教師借調所遺職缺聘僱代理教師1人，決算數593,494元。_x000D_
6.教育部國民及學前教育署補助聘僱協助學務推動人員2人，所需經費編列預算數1,100,000元，決算數1,031,909元。_x000D_
7.教育部國民及學前教育署補助聘僱月薪制臨時教師助理8人(含原依國立特殊教育學校人力彈性運用方案，2名專任教師缺額以契僱方式進用4名教師助理員)，所需經費編列預算數3,500,000元，決算數3,501,500元。_x000D_
8.教育部國民及學前教育署補助聘僱鐘點制臨時教師助理4人，所需經費編列預算數250,000元，決算數1,055,774元。_x000D_
9.聘僱鐘點教師助理職務代理1人，決算數69,668元。_x000D_
10.教育部國民及學前教育署移列經費委辦能力評估工具編製及採購作業聘僱1名專案助理，所需經費編列預算數615,000元，決算數620,007元。_x000D_
11.教育部國民及學前教育署移列經費委辦身心障礙學生鑑定安置總召學校作業聘僱4名臨時幹事，所需經費編列預算數2,309,000元，決算數2,210,108元。_x000D_
12.教育部國民及學前教育署補助學習扶助計畫及兒童課後照顧服務等經費教師助理鐘點費用，所需經費編列預算數600,000元，決算數296,472元。_x000D_
13.為維護校園安全外包保全公司人員2名及保全系統服務費等，所需經費編列預算數1,400,000元，決算數1,315,859元。_x000D_
</t>
  </si>
  <si>
    <t>　　　　其他費用</t>
  </si>
  <si>
    <t>　　　　水電費</t>
  </si>
  <si>
    <t>　　　服務費用</t>
  </si>
  <si>
    <t>　　　　什項設備租金</t>
  </si>
  <si>
    <t>　　　　交通及運輸設備租金</t>
  </si>
  <si>
    <t>　　　租金與利息</t>
  </si>
  <si>
    <t>　　　　用品消耗</t>
  </si>
  <si>
    <t>　　　　使用材料費</t>
  </si>
  <si>
    <t>　　　材料及用品費</t>
  </si>
  <si>
    <t>　　　　專業服務費</t>
  </si>
  <si>
    <t>　　　　一般服務費</t>
  </si>
  <si>
    <t>　　　　保險費</t>
  </si>
  <si>
    <t>　　　　修理保養及保固費</t>
  </si>
  <si>
    <t>　　　　印刷裝訂與廣告費</t>
  </si>
  <si>
    <t>　　　　旅運費</t>
  </si>
  <si>
    <t>　　　　郵電費</t>
  </si>
  <si>
    <t>　　　　補貼（償）、獎勵、慰問與救助（濟）</t>
  </si>
  <si>
    <t>　　　會費、捐助、補助、分攤、救助（濟）與交流活動費</t>
  </si>
  <si>
    <t>　　　　攤銷</t>
  </si>
  <si>
    <t>　　　　其他折舊性資產折舊</t>
  </si>
  <si>
    <t>　　　　不動產、廠房及設備折舊</t>
  </si>
  <si>
    <t>　　　折舊、折耗及攤銷</t>
  </si>
  <si>
    <t>　　　　公共關係費</t>
  </si>
  <si>
    <t>　　　　福利費</t>
  </si>
  <si>
    <t>　　　　退休及卹償金</t>
  </si>
  <si>
    <t>　　　　獎金</t>
  </si>
  <si>
    <t>　　　　超時工作報酬</t>
  </si>
  <si>
    <t>　　　　聘僱及兼職人員薪資</t>
  </si>
  <si>
    <t>　　　　正式員額薪資</t>
  </si>
  <si>
    <t>　　　用人費用</t>
  </si>
  <si>
    <t>人事費結餘及折舊費用較預期少，致與預算數比較差異大。</t>
  </si>
  <si>
    <t>　　　　捐助、補助與獎助</t>
  </si>
  <si>
    <t>　　　　規 費</t>
  </si>
  <si>
    <t>　　　稅捐與規費（強制費）</t>
  </si>
  <si>
    <t>　　　　房租</t>
  </si>
  <si>
    <t>　　　　競賽及交流活動費</t>
  </si>
  <si>
    <t>　　　　會費</t>
  </si>
  <si>
    <t>　　　　消費與行為稅</t>
  </si>
  <si>
    <t>　　　　提繳費</t>
  </si>
  <si>
    <t>％</t>
    <phoneticPr fontId="10" type="noConversion"/>
  </si>
  <si>
    <r>
      <t>金</t>
    </r>
    <r>
      <rPr>
        <sz val="12"/>
        <rFont val="Times New Roman"/>
        <family val="1"/>
      </rPr>
      <t xml:space="preserve">  </t>
    </r>
    <r>
      <rPr>
        <sz val="12"/>
        <rFont val="細明體"/>
        <family val="3"/>
        <charset val="136"/>
      </rPr>
      <t>額</t>
    </r>
    <phoneticPr fontId="10" type="noConversion"/>
  </si>
  <si>
    <r>
      <t>備</t>
    </r>
    <r>
      <rPr>
        <sz val="12"/>
        <rFont val="Times New Roman"/>
        <family val="1"/>
      </rPr>
      <t xml:space="preserve">    </t>
    </r>
    <r>
      <rPr>
        <sz val="12"/>
        <rFont val="細明體"/>
        <family val="3"/>
        <charset val="136"/>
      </rPr>
      <t>註</t>
    </r>
    <phoneticPr fontId="10"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</si>
  <si>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10" type="noConversion"/>
  </si>
  <si>
    <t>決 算  數</t>
    <phoneticPr fontId="10" type="noConversion"/>
  </si>
  <si>
    <t>預 算 數</t>
    <phoneticPr fontId="10" type="noConversion"/>
  </si>
  <si>
    <t>科    目</t>
    <phoneticPr fontId="10" type="noConversion"/>
  </si>
  <si>
    <t>單位:新臺幣元</t>
    <phoneticPr fontId="2" type="noConversion"/>
  </si>
  <si>
    <t>中華民國110年度</t>
    <phoneticPr fontId="2" type="noConversion"/>
  </si>
  <si>
    <t>業務成本(或費用)明細表</t>
    <phoneticPr fontId="2" type="noConversion"/>
  </si>
  <si>
    <t>國立彰化特殊教育學校校務基金</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</si>
</sst>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name val="新細明體"/>
      <family val="1"/>
      <charset val="136"/>
    </font>
    <font>
      <sz val="12"/>
      <name val="新細明體"/>
      <family val="1"/>
      <charset val="136"/>
    </font>
    <font>
      <sz val="9"/>
      <name val="新細明體"/>
      <family val="1"/>
      <charset val="136"/>
    </font>
    <font>
      <sz val="12"/>
      <name val="細明體"/>
      <family val="3"/>
      <charset val="136"/>
    </font>
    <font>
      <b/>
      <sz val="16"/>
      <name val="細明體"/>
      <family val="3"/>
      <charset val="136"/>
    </font>
    <font>
      <sz val="12"/>
      <name val="Times New Roman"/>
      <family val="1"/>
    </font>
    <font>
      <sz val="16"/>
      <name val="細明體"/>
      <family val="3"/>
      <charset val="136"/>
    </font>
    <font>
      <b/>
      <sz val="16"/>
      <name val="新細明體"/>
      <family val="1"/>
      <charset val="136"/>
    </font>
    <font>
      <b/>
      <sz val="12"/>
      <color indexed="12"/>
      <name val="細明體"/>
      <family val="3"/>
      <charset val="136"/>
    </font>
    <font>
      <sz val="12"/>
      <color indexed="12"/>
      <name val="細明體"/>
      <family val="3"/>
      <charset val="136"/>
    </font>
    <font>
      <sz val="9"/>
      <name val="細明體"/>
      <family val="3"/>
      <charset val="136"/>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1" fillId="0" borderId="0">
      <alignment vertical="center"/>
    </xf>
  </cellStyleXfs>
  <cellXfs count="102">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6" fillId="0" borderId="0" xfId="0" applyFont="1" applyAlignment="1">
      <alignment horizontal="center"/>
    </xf>
    <xf numFmtId="0" fontId="7" fillId="0" borderId="0" xfId="0" applyFont="1" applyBorder="1" applyAlignment="1">
      <alignment horizontal="center"/>
    </xf>
    <xf numFmtId="49" fontId="3" fillId="0" borderId="0" xfId="0" applyNumberFormat="1" applyFont="1"/>
    <xf numFmtId="49" fontId="0" fillId="0" borderId="0" xfId="0" applyNumberFormat="1"/>
    <xf numFmtId="49" fontId="7" fillId="0" borderId="0" xfId="0" applyNumberFormat="1" applyFont="1" applyBorder="1" applyAlignment="1">
      <alignment horizontal="center"/>
    </xf>
    <xf numFmtId="49" fontId="4" fillId="0" borderId="0" xfId="0" applyNumberFormat="1" applyFont="1" applyAlignment="1">
      <alignment horizontal="center"/>
    </xf>
    <xf numFmtId="49" fontId="3" fillId="0" borderId="1" xfId="0" applyNumberFormat="1" applyFont="1" applyBorder="1" applyAlignment="1">
      <alignment horizontal="center"/>
    </xf>
    <xf numFmtId="49" fontId="6" fillId="0" borderId="0" xfId="0" applyNumberFormat="1" applyFont="1" applyAlignment="1">
      <alignment horizontal="center"/>
    </xf>
    <xf numFmtId="49" fontId="3" fillId="0" borderId="0" xfId="0" applyNumberFormat="1" applyFont="1" applyBorder="1" applyAlignment="1">
      <alignment horizontal="center"/>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38" fontId="9" fillId="0" borderId="4" xfId="0" applyNumberFormat="1" applyFont="1" applyBorder="1"/>
    <xf numFmtId="40" fontId="9" fillId="0" borderId="4" xfId="0" applyNumberFormat="1" applyFont="1" applyBorder="1"/>
    <xf numFmtId="38" fontId="3" fillId="0" borderId="4" xfId="0" applyNumberFormat="1" applyFont="1" applyBorder="1"/>
    <xf numFmtId="40" fontId="3" fillId="0" borderId="4" xfId="0" applyNumberFormat="1" applyFont="1" applyBorder="1"/>
    <xf numFmtId="49" fontId="8" fillId="0" borderId="5" xfId="0" applyNumberFormat="1" applyFont="1" applyBorder="1" applyAlignment="1">
      <alignment wrapText="1"/>
    </xf>
    <xf numFmtId="49" fontId="3" fillId="0" borderId="5" xfId="0" applyNumberFormat="1" applyFont="1" applyBorder="1" applyAlignment="1">
      <alignment wrapText="1"/>
    </xf>
    <xf numFmtId="49" fontId="8" fillId="0" borderId="6" xfId="0" applyNumberFormat="1" applyFont="1" applyBorder="1" applyAlignment="1">
      <alignment wrapText="1"/>
    </xf>
    <xf numFmtId="38" fontId="9" fillId="0" borderId="7" xfId="0" applyNumberFormat="1" applyFont="1" applyBorder="1"/>
    <xf numFmtId="40" fontId="9" fillId="0" borderId="7" xfId="0" applyNumberFormat="1" applyFont="1" applyBorder="1"/>
    <xf numFmtId="49" fontId="8" fillId="0" borderId="8" xfId="0" applyNumberFormat="1" applyFont="1" applyBorder="1" applyAlignment="1">
      <alignment wrapText="1"/>
    </xf>
    <xf numFmtId="38" fontId="9" fillId="0" borderId="9" xfId="0" applyNumberFormat="1" applyFont="1" applyBorder="1"/>
    <xf numFmtId="40" fontId="9" fillId="0" borderId="9" xfId="0" applyNumberFormat="1" applyFont="1" applyBorder="1"/>
    <xf numFmtId="40" fontId="9" fillId="0" borderId="10" xfId="0" applyNumberFormat="1" applyFont="1" applyBorder="1"/>
    <xf numFmtId="40" fontId="3" fillId="0" borderId="11" xfId="0" applyNumberFormat="1" applyFont="1" applyBorder="1"/>
    <xf numFmtId="40" fontId="9" fillId="0" borderId="11" xfId="0" applyNumberFormat="1" applyFont="1" applyBorder="1"/>
    <xf numFmtId="40" fontId="9" fillId="0" borderId="12" xfId="0" applyNumberFormat="1" applyFont="1" applyBorder="1"/>
    <xf numFmtId="49" fontId="8" fillId="0" borderId="8" xfId="0" applyNumberFormat="1" applyFont="1" applyBorder="1"/>
    <xf numFmtId="49" fontId="3" fillId="0" borderId="5" xfId="0" applyNumberFormat="1" applyFont="1" applyBorder="1"/>
    <xf numFmtId="49" fontId="8" fillId="0" borderId="5" xfId="0" applyNumberFormat="1" applyFont="1" applyBorder="1"/>
    <xf numFmtId="0" fontId="3" fillId="0" borderId="11" xfId="0" applyFont="1" applyBorder="1"/>
    <xf numFmtId="0" fontId="3" fillId="0" borderId="4" xfId="0" applyFont="1" applyBorder="1"/>
    <xf numFmtId="0" fontId="3" fillId="0" borderId="5" xfId="0" applyFont="1" applyBorder="1"/>
    <xf numFmtId="49" fontId="8" fillId="0" borderId="6" xfId="0" applyNumberFormat="1" applyFont="1" applyBorder="1"/>
    <xf numFmtId="0" fontId="3" fillId="0" borderId="3" xfId="0" applyFont="1" applyBorder="1" applyAlignment="1">
      <alignment horizontal="center"/>
    </xf>
    <xf numFmtId="0" fontId="3" fillId="0" borderId="2" xfId="0" applyFont="1" applyBorder="1" applyAlignment="1">
      <alignment horizontal="center"/>
    </xf>
    <xf numFmtId="40" fontId="3" fillId="0" borderId="12" xfId="0" applyNumberFormat="1" applyFont="1" applyBorder="1"/>
    <xf numFmtId="38" fontId="3" fillId="0" borderId="9" xfId="0" applyNumberFormat="1" applyFont="1" applyBorder="1"/>
    <xf numFmtId="49" fontId="3" fillId="0" borderId="8" xfId="0" applyNumberFormat="1" applyFont="1" applyBorder="1"/>
    <xf numFmtId="0" fontId="3" fillId="0" borderId="0" xfId="0" applyFont="1" applyBorder="1" applyAlignment="1">
      <alignment horizontal="right"/>
    </xf>
    <xf numFmtId="38" fontId="9" fillId="0" borderId="9" xfId="0" quotePrefix="1" applyNumberFormat="1" applyFont="1" applyBorder="1"/>
    <xf numFmtId="49" fontId="8" fillId="0" borderId="9" xfId="0" applyNumberFormat="1" applyFont="1" applyBorder="1" applyAlignment="1">
      <alignment wrapText="1"/>
    </xf>
    <xf numFmtId="49" fontId="3" fillId="0" borderId="4" xfId="0" applyNumberFormat="1" applyFont="1" applyBorder="1" applyAlignment="1">
      <alignment wrapText="1"/>
    </xf>
    <xf numFmtId="49" fontId="8" fillId="0" borderId="4" xfId="0" applyNumberFormat="1" applyFont="1" applyBorder="1" applyAlignment="1">
      <alignment wrapText="1"/>
    </xf>
    <xf numFmtId="49" fontId="8" fillId="0" borderId="7" xfId="0" applyNumberFormat="1" applyFont="1" applyBorder="1" applyAlignment="1">
      <alignment wrapText="1"/>
    </xf>
    <xf numFmtId="0" fontId="1" fillId="0" borderId="0" xfId="1">
      <alignment vertical="center"/>
    </xf>
    <xf numFmtId="0" fontId="1" fillId="0" borderId="0" xfId="1" applyFont="1">
      <alignment vertical="center"/>
    </xf>
    <xf numFmtId="49" fontId="9" fillId="0" borderId="12" xfId="1" applyNumberFormat="1" applyFont="1" applyBorder="1" applyAlignment="1">
      <alignment vertical="top" wrapText="1"/>
    </xf>
    <xf numFmtId="40" fontId="9" fillId="0" borderId="9" xfId="1" applyNumberFormat="1" applyFont="1" applyBorder="1" applyAlignment="1">
      <alignment vertical="top"/>
    </xf>
    <xf numFmtId="38" fontId="9" fillId="0" borderId="9" xfId="1" applyNumberFormat="1" applyFont="1" applyBorder="1" applyAlignment="1">
      <alignment vertical="top"/>
    </xf>
    <xf numFmtId="49" fontId="8" fillId="0" borderId="8" xfId="1" applyNumberFormat="1" applyFont="1" applyBorder="1" applyAlignment="1">
      <alignment vertical="top" wrapText="1"/>
    </xf>
    <xf numFmtId="49" fontId="3" fillId="0" borderId="11" xfId="1" applyNumberFormat="1" applyFont="1" applyBorder="1" applyAlignment="1">
      <alignment vertical="top" wrapText="1"/>
    </xf>
    <xf numFmtId="40" fontId="3" fillId="0" borderId="4" xfId="1" applyNumberFormat="1" applyFont="1" applyBorder="1" applyAlignment="1">
      <alignment vertical="top"/>
    </xf>
    <xf numFmtId="38" fontId="3" fillId="0" borderId="4" xfId="1" applyNumberFormat="1" applyFont="1" applyBorder="1" applyAlignment="1">
      <alignment vertical="top"/>
    </xf>
    <xf numFmtId="49" fontId="3" fillId="0" borderId="5" xfId="1" applyNumberFormat="1" applyFont="1" applyBorder="1" applyAlignment="1">
      <alignment vertical="top" wrapText="1"/>
    </xf>
    <xf numFmtId="49" fontId="9" fillId="0" borderId="11" xfId="1" applyNumberFormat="1" applyFont="1" applyBorder="1" applyAlignment="1">
      <alignment vertical="top" wrapText="1"/>
    </xf>
    <xf numFmtId="40" fontId="9" fillId="0" borderId="4" xfId="1" applyNumberFormat="1" applyFont="1" applyBorder="1" applyAlignment="1">
      <alignment vertical="top"/>
    </xf>
    <xf numFmtId="38" fontId="9" fillId="0" borderId="4" xfId="1" applyNumberFormat="1" applyFont="1" applyBorder="1" applyAlignment="1">
      <alignment vertical="top"/>
    </xf>
    <xf numFmtId="49" fontId="8" fillId="0" borderId="5" xfId="1" applyNumberFormat="1" applyFont="1" applyBorder="1" applyAlignment="1">
      <alignment vertical="top" wrapText="1"/>
    </xf>
    <xf numFmtId="49" fontId="9" fillId="0" borderId="10" xfId="1" applyNumberFormat="1" applyFont="1" applyBorder="1" applyAlignment="1">
      <alignment vertical="top" wrapText="1"/>
    </xf>
    <xf numFmtId="40" fontId="9" fillId="0" borderId="7" xfId="1" applyNumberFormat="1" applyFont="1" applyBorder="1" applyAlignment="1">
      <alignment vertical="top"/>
    </xf>
    <xf numFmtId="38" fontId="9" fillId="0" borderId="7" xfId="1" applyNumberFormat="1" applyFont="1" applyBorder="1" applyAlignment="1">
      <alignment vertical="top"/>
    </xf>
    <xf numFmtId="49" fontId="8" fillId="0" borderId="6" xfId="1" applyNumberFormat="1" applyFont="1" applyBorder="1" applyAlignment="1">
      <alignment vertical="top" wrapTex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Border="1" applyAlignment="1">
      <alignment horizontal="right"/>
    </xf>
    <xf numFmtId="0" fontId="1" fillId="0" borderId="0" xfId="1" applyFont="1" applyBorder="1" applyAlignment="1">
      <alignment horizontal="center"/>
    </xf>
    <xf numFmtId="0" fontId="3" fillId="0" borderId="1" xfId="1" applyFont="1" applyBorder="1" applyAlignment="1">
      <alignment horizontal="center"/>
    </xf>
    <xf numFmtId="0" fontId="3" fillId="0" borderId="0" xfId="1" applyFont="1" applyBorder="1" applyAlignment="1">
      <alignment horizontal="left"/>
    </xf>
    <xf numFmtId="0" fontId="7" fillId="0" borderId="0" xfId="1" applyFont="1" applyBorder="1" applyAlignment="1">
      <alignment horizontal="center"/>
    </xf>
    <xf numFmtId="0" fontId="4" fillId="0" borderId="0" xfId="1" applyFont="1" applyAlignment="1">
      <alignment horizont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xf>
    <xf numFmtId="0" fontId="3" fillId="0" borderId="13"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2" xfId="0" applyFont="1" applyBorder="1" applyAlignment="1">
      <alignment horizontal="center" vertical="center" wrapText="1"/>
    </xf>
    <xf numFmtId="0" fontId="3" fillId="0" borderId="14" xfId="0" applyFont="1" applyBorder="1" applyAlignment="1">
      <alignment vertical="top" wrapText="1"/>
    </xf>
    <xf numFmtId="0" fontId="3" fillId="0" borderId="0" xfId="0" applyFont="1" applyAlignment="1">
      <alignment vertical="top" wrapText="1"/>
    </xf>
    <xf numFmtId="49" fontId="3" fillId="0" borderId="14" xfId="0" applyNumberFormat="1" applyFont="1" applyBorder="1" applyAlignment="1">
      <alignment vertical="top" wrapText="1"/>
    </xf>
    <xf numFmtId="0" fontId="3" fillId="0" borderId="2" xfId="0" applyFont="1" applyBorder="1" applyAlignment="1">
      <alignment horizontal="center"/>
    </xf>
    <xf numFmtId="0" fontId="3" fillId="0" borderId="17" xfId="1" applyFont="1" applyBorder="1" applyAlignment="1">
      <alignment horizontal="center" vertical="center"/>
    </xf>
    <xf numFmtId="0" fontId="3" fillId="0" borderId="15" xfId="1" applyFont="1" applyBorder="1" applyAlignment="1">
      <alignment horizontal="center" vertical="center"/>
    </xf>
    <xf numFmtId="0" fontId="3" fillId="0" borderId="6" xfId="1" applyFont="1" applyBorder="1" applyAlignment="1">
      <alignment horizontal="center" vertical="center"/>
    </xf>
    <xf numFmtId="0" fontId="3" fillId="0" borderId="13" xfId="1" applyFont="1" applyBorder="1" applyAlignment="1">
      <alignment horizontal="center" vertical="center"/>
    </xf>
    <xf numFmtId="0" fontId="3" fillId="0" borderId="20"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20" xfId="1" applyFont="1" applyBorder="1" applyAlignment="1">
      <alignment horizontal="center" vertical="center"/>
    </xf>
    <xf numFmtId="0" fontId="3" fillId="0" borderId="16" xfId="1" applyFont="1" applyBorder="1" applyAlignment="1">
      <alignment horizontal="center" vertical="center"/>
    </xf>
    <xf numFmtId="0" fontId="3" fillId="0" borderId="19"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4" xfId="1" applyFont="1" applyBorder="1" applyAlignment="1">
      <alignment vertical="top"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zoomScale="115" zoomScaleNormal="115" workbookViewId="0">
      <selection activeCell="K14" sqref="K14"/>
    </sheetView>
  </sheetViews>
  <sheetFormatPr defaultRowHeight="16.2" x14ac:dyDescent="0.3"/>
  <cols>
    <col min="1" max="1" width="26.21875" customWidth="1"/>
    <col min="2" max="2" width="18.6640625" style="9" customWidth="1"/>
    <col min="3" max="3" width="10.6640625" customWidth="1"/>
    <col min="4" max="4" width="18.6640625" style="9" customWidth="1"/>
    <col min="5" max="5" width="10.6640625" customWidth="1"/>
    <col min="6" max="6" width="18.6640625" style="9" customWidth="1"/>
    <col min="7" max="7" width="10.6640625" customWidth="1"/>
    <col min="8" max="8" width="18.6640625" style="9" customWidth="1"/>
    <col min="9" max="9" width="10.6640625" customWidth="1"/>
  </cols>
  <sheetData>
    <row r="1" spans="1:9" ht="22.2" x14ac:dyDescent="0.4">
      <c r="A1" s="6"/>
      <c r="B1" s="8"/>
      <c r="C1" s="7" t="s">
        <v>7</v>
      </c>
      <c r="D1" s="10"/>
      <c r="E1" s="6"/>
      <c r="F1" s="13"/>
      <c r="G1" s="6"/>
      <c r="H1" s="13"/>
      <c r="I1" s="1"/>
    </row>
    <row r="2" spans="1:9" ht="22.2" x14ac:dyDescent="0.4">
      <c r="A2" s="3"/>
      <c r="B2" s="8"/>
      <c r="C2" s="3" t="s">
        <v>8</v>
      </c>
      <c r="D2" s="11"/>
      <c r="E2" s="3"/>
      <c r="F2" s="11"/>
      <c r="G2" s="3"/>
      <c r="H2" s="11"/>
      <c r="I2" s="1"/>
    </row>
    <row r="3" spans="1:9" ht="16.8" thickBot="1" x14ac:dyDescent="0.35">
      <c r="A3" s="4"/>
      <c r="B3" s="8"/>
      <c r="C3" s="5" t="s">
        <v>9</v>
      </c>
      <c r="D3" s="12"/>
      <c r="E3" s="4"/>
      <c r="F3" s="14"/>
      <c r="G3" s="4"/>
      <c r="H3" s="14"/>
      <c r="I3" s="2" t="s">
        <v>10</v>
      </c>
    </row>
    <row r="4" spans="1:9" x14ac:dyDescent="0.3">
      <c r="A4" s="78" t="s">
        <v>1</v>
      </c>
      <c r="B4" s="80" t="s">
        <v>11</v>
      </c>
      <c r="C4" s="80"/>
      <c r="D4" s="80" t="s">
        <v>4</v>
      </c>
      <c r="E4" s="80"/>
      <c r="F4" s="80" t="s">
        <v>6</v>
      </c>
      <c r="G4" s="80"/>
      <c r="H4" s="80" t="s">
        <v>5</v>
      </c>
      <c r="I4" s="81"/>
    </row>
    <row r="5" spans="1:9" ht="16.8" thickBot="1" x14ac:dyDescent="0.35">
      <c r="A5" s="79"/>
      <c r="B5" s="15" t="s">
        <v>2</v>
      </c>
      <c r="C5" s="16" t="s">
        <v>0</v>
      </c>
      <c r="D5" s="15" t="s">
        <v>3</v>
      </c>
      <c r="E5" s="16" t="s">
        <v>0</v>
      </c>
      <c r="F5" s="15" t="s">
        <v>3</v>
      </c>
      <c r="G5" s="16" t="s">
        <v>0</v>
      </c>
      <c r="H5" s="15" t="s">
        <v>3</v>
      </c>
      <c r="I5" s="17" t="s">
        <v>0</v>
      </c>
    </row>
    <row r="6" spans="1:9" x14ac:dyDescent="0.3">
      <c r="A6" s="24" t="s">
        <v>12</v>
      </c>
      <c r="B6" s="25">
        <v>215932000</v>
      </c>
      <c r="C6" s="26">
        <v>100</v>
      </c>
      <c r="D6" s="25">
        <v>222254566</v>
      </c>
      <c r="E6" s="26">
        <v>100</v>
      </c>
      <c r="F6" s="25">
        <v>6322566</v>
      </c>
      <c r="G6" s="26">
        <v>2.93</v>
      </c>
      <c r="H6" s="25">
        <v>224166805</v>
      </c>
      <c r="I6" s="30">
        <v>100</v>
      </c>
    </row>
    <row r="7" spans="1:9" x14ac:dyDescent="0.3">
      <c r="A7" s="23" t="s">
        <v>13</v>
      </c>
      <c r="B7" s="20">
        <v>8985000</v>
      </c>
      <c r="C7" s="21">
        <v>4.16</v>
      </c>
      <c r="D7" s="20">
        <v>7924308</v>
      </c>
      <c r="E7" s="21">
        <v>3.57</v>
      </c>
      <c r="F7" s="20">
        <v>-1060692</v>
      </c>
      <c r="G7" s="21">
        <v>-11.81</v>
      </c>
      <c r="H7" s="20">
        <v>7542195</v>
      </c>
      <c r="I7" s="31">
        <v>3.36</v>
      </c>
    </row>
    <row r="8" spans="1:9" x14ac:dyDescent="0.3">
      <c r="A8" s="23" t="s">
        <v>14</v>
      </c>
      <c r="B8" s="20">
        <v>8985000</v>
      </c>
      <c r="C8" s="21">
        <v>4.16</v>
      </c>
      <c r="D8" s="20">
        <v>7924308</v>
      </c>
      <c r="E8" s="21">
        <v>3.57</v>
      </c>
      <c r="F8" s="20">
        <v>-1060692</v>
      </c>
      <c r="G8" s="21">
        <v>-11.81</v>
      </c>
      <c r="H8" s="20">
        <v>7542195</v>
      </c>
      <c r="I8" s="31">
        <v>3.36</v>
      </c>
    </row>
    <row r="9" spans="1:9" x14ac:dyDescent="0.3">
      <c r="A9" s="23" t="s">
        <v>15</v>
      </c>
      <c r="B9" s="20">
        <v>206947000</v>
      </c>
      <c r="C9" s="21">
        <v>95.84</v>
      </c>
      <c r="D9" s="20">
        <v>214330258</v>
      </c>
      <c r="E9" s="21">
        <v>96.43</v>
      </c>
      <c r="F9" s="20">
        <v>7383258</v>
      </c>
      <c r="G9" s="21">
        <v>3.57</v>
      </c>
      <c r="H9" s="20">
        <v>216624610</v>
      </c>
      <c r="I9" s="31">
        <v>96.64</v>
      </c>
    </row>
    <row r="10" spans="1:9" ht="32.4" x14ac:dyDescent="0.3">
      <c r="A10" s="23" t="s">
        <v>16</v>
      </c>
      <c r="B10" s="20">
        <v>198688000</v>
      </c>
      <c r="C10" s="21">
        <v>92.01</v>
      </c>
      <c r="D10" s="20">
        <v>198334705</v>
      </c>
      <c r="E10" s="21">
        <v>89.24</v>
      </c>
      <c r="F10" s="20">
        <v>-353295</v>
      </c>
      <c r="G10" s="21">
        <v>-0.18</v>
      </c>
      <c r="H10" s="20">
        <v>198109262</v>
      </c>
      <c r="I10" s="31">
        <v>88.38</v>
      </c>
    </row>
    <row r="11" spans="1:9" x14ac:dyDescent="0.3">
      <c r="A11" s="23" t="s">
        <v>17</v>
      </c>
      <c r="B11" s="20">
        <v>8241000</v>
      </c>
      <c r="C11" s="21">
        <v>3.82</v>
      </c>
      <c r="D11" s="20">
        <v>15983553</v>
      </c>
      <c r="E11" s="21">
        <v>7.19</v>
      </c>
      <c r="F11" s="20">
        <v>7742553</v>
      </c>
      <c r="G11" s="21">
        <v>93.95</v>
      </c>
      <c r="H11" s="20">
        <v>18493748</v>
      </c>
      <c r="I11" s="31">
        <v>8.25</v>
      </c>
    </row>
    <row r="12" spans="1:9" x14ac:dyDescent="0.3">
      <c r="A12" s="23" t="s">
        <v>18</v>
      </c>
      <c r="B12" s="20">
        <v>18000</v>
      </c>
      <c r="C12" s="21">
        <v>0.01</v>
      </c>
      <c r="D12" s="20">
        <v>12000</v>
      </c>
      <c r="E12" s="21">
        <v>0.01</v>
      </c>
      <c r="F12" s="20">
        <v>-6000</v>
      </c>
      <c r="G12" s="21">
        <v>-33.33</v>
      </c>
      <c r="H12" s="20">
        <v>21600</v>
      </c>
      <c r="I12" s="31">
        <v>0.01</v>
      </c>
    </row>
    <row r="13" spans="1:9" x14ac:dyDescent="0.3">
      <c r="A13" s="22" t="s">
        <v>19</v>
      </c>
      <c r="B13" s="18">
        <v>237380000</v>
      </c>
      <c r="C13" s="19">
        <v>109.93</v>
      </c>
      <c r="D13" s="18">
        <v>238545702</v>
      </c>
      <c r="E13" s="19">
        <v>107.33</v>
      </c>
      <c r="F13" s="18">
        <v>1165702</v>
      </c>
      <c r="G13" s="19">
        <v>0.49</v>
      </c>
      <c r="H13" s="18">
        <v>242734223</v>
      </c>
      <c r="I13" s="32">
        <v>108.28</v>
      </c>
    </row>
    <row r="14" spans="1:9" x14ac:dyDescent="0.3">
      <c r="A14" s="23" t="s">
        <v>20</v>
      </c>
      <c r="B14" s="20">
        <v>170263000</v>
      </c>
      <c r="C14" s="21">
        <v>78.849999999999994</v>
      </c>
      <c r="D14" s="20">
        <v>177531716</v>
      </c>
      <c r="E14" s="21">
        <v>79.88</v>
      </c>
      <c r="F14" s="20">
        <v>7268716</v>
      </c>
      <c r="G14" s="21">
        <v>4.2699999999999996</v>
      </c>
      <c r="H14" s="20">
        <v>173109616</v>
      </c>
      <c r="I14" s="31">
        <v>77.22</v>
      </c>
    </row>
    <row r="15" spans="1:9" x14ac:dyDescent="0.3">
      <c r="A15" s="23" t="s">
        <v>21</v>
      </c>
      <c r="B15" s="20">
        <v>161298000</v>
      </c>
      <c r="C15" s="21">
        <v>74.7</v>
      </c>
      <c r="D15" s="20">
        <v>169752819</v>
      </c>
      <c r="E15" s="21">
        <v>76.38</v>
      </c>
      <c r="F15" s="20">
        <v>8454819</v>
      </c>
      <c r="G15" s="21">
        <v>5.24</v>
      </c>
      <c r="H15" s="20">
        <v>165677725</v>
      </c>
      <c r="I15" s="31">
        <v>73.91</v>
      </c>
    </row>
    <row r="16" spans="1:9" x14ac:dyDescent="0.3">
      <c r="A16" s="23" t="s">
        <v>22</v>
      </c>
      <c r="B16" s="20">
        <v>8965000</v>
      </c>
      <c r="C16" s="21">
        <v>4.1500000000000004</v>
      </c>
      <c r="D16" s="20">
        <v>7778897</v>
      </c>
      <c r="E16" s="21">
        <v>3.5</v>
      </c>
      <c r="F16" s="20">
        <v>-1186103</v>
      </c>
      <c r="G16" s="21">
        <v>-13.23</v>
      </c>
      <c r="H16" s="20">
        <v>7431891</v>
      </c>
      <c r="I16" s="31">
        <v>3.32</v>
      </c>
    </row>
    <row r="17" spans="1:9" x14ac:dyDescent="0.3">
      <c r="A17" s="23" t="s">
        <v>23</v>
      </c>
      <c r="B17" s="20">
        <v>10145000</v>
      </c>
      <c r="C17" s="21">
        <v>4.7</v>
      </c>
      <c r="D17" s="20">
        <v>9956487</v>
      </c>
      <c r="E17" s="21">
        <v>4.4800000000000004</v>
      </c>
      <c r="F17" s="20">
        <v>-188513</v>
      </c>
      <c r="G17" s="21">
        <v>-1.86</v>
      </c>
      <c r="H17" s="20">
        <v>10466116</v>
      </c>
      <c r="I17" s="31">
        <v>4.67</v>
      </c>
    </row>
    <row r="18" spans="1:9" x14ac:dyDescent="0.3">
      <c r="A18" s="23" t="s">
        <v>24</v>
      </c>
      <c r="B18" s="20">
        <v>10145000</v>
      </c>
      <c r="C18" s="21">
        <v>4.7</v>
      </c>
      <c r="D18" s="20">
        <v>9956487</v>
      </c>
      <c r="E18" s="21">
        <v>4.4800000000000004</v>
      </c>
      <c r="F18" s="20">
        <v>-188513</v>
      </c>
      <c r="G18" s="21">
        <v>-1.86</v>
      </c>
      <c r="H18" s="20">
        <v>10466116</v>
      </c>
      <c r="I18" s="31">
        <v>4.67</v>
      </c>
    </row>
    <row r="19" spans="1:9" x14ac:dyDescent="0.3">
      <c r="A19" s="23" t="s">
        <v>25</v>
      </c>
      <c r="B19" s="20">
        <v>53392000</v>
      </c>
      <c r="C19" s="21">
        <v>24.73</v>
      </c>
      <c r="D19" s="20">
        <v>47557487</v>
      </c>
      <c r="E19" s="21">
        <v>21.4</v>
      </c>
      <c r="F19" s="20">
        <v>-5834513</v>
      </c>
      <c r="G19" s="21">
        <v>-10.93</v>
      </c>
      <c r="H19" s="20">
        <v>54770556</v>
      </c>
      <c r="I19" s="31">
        <v>24.43</v>
      </c>
    </row>
    <row r="20" spans="1:9" x14ac:dyDescent="0.3">
      <c r="A20" s="23" t="s">
        <v>26</v>
      </c>
      <c r="B20" s="20">
        <v>53392000</v>
      </c>
      <c r="C20" s="21">
        <v>24.73</v>
      </c>
      <c r="D20" s="20">
        <v>47557487</v>
      </c>
      <c r="E20" s="21">
        <v>21.4</v>
      </c>
      <c r="F20" s="20">
        <v>-5834513</v>
      </c>
      <c r="G20" s="21">
        <v>-10.93</v>
      </c>
      <c r="H20" s="20">
        <v>54770556</v>
      </c>
      <c r="I20" s="31">
        <v>24.43</v>
      </c>
    </row>
    <row r="21" spans="1:9" x14ac:dyDescent="0.3">
      <c r="A21" s="23" t="s">
        <v>27</v>
      </c>
      <c r="B21" s="20">
        <v>3580000</v>
      </c>
      <c r="C21" s="21">
        <v>1.66</v>
      </c>
      <c r="D21" s="20">
        <v>3500012</v>
      </c>
      <c r="E21" s="21">
        <v>1.57</v>
      </c>
      <c r="F21" s="20">
        <v>-79988</v>
      </c>
      <c r="G21" s="21">
        <v>-2.23</v>
      </c>
      <c r="H21" s="20">
        <v>4387935</v>
      </c>
      <c r="I21" s="31">
        <v>1.96</v>
      </c>
    </row>
    <row r="22" spans="1:9" x14ac:dyDescent="0.3">
      <c r="A22" s="23" t="s">
        <v>28</v>
      </c>
      <c r="B22" s="20">
        <v>3580000</v>
      </c>
      <c r="C22" s="21">
        <v>1.66</v>
      </c>
      <c r="D22" s="20">
        <v>3500012</v>
      </c>
      <c r="E22" s="21">
        <v>1.57</v>
      </c>
      <c r="F22" s="20">
        <v>-79988</v>
      </c>
      <c r="G22" s="21">
        <v>-2.23</v>
      </c>
      <c r="H22" s="20">
        <v>4387935</v>
      </c>
      <c r="I22" s="31">
        <v>1.96</v>
      </c>
    </row>
    <row r="23" spans="1:9" x14ac:dyDescent="0.3">
      <c r="A23" s="22" t="s">
        <v>29</v>
      </c>
      <c r="B23" s="18">
        <v>-21448000</v>
      </c>
      <c r="C23" s="19">
        <v>-9.93</v>
      </c>
      <c r="D23" s="18">
        <v>-16291136</v>
      </c>
      <c r="E23" s="19">
        <v>-7.33</v>
      </c>
      <c r="F23" s="18">
        <v>5156864</v>
      </c>
      <c r="G23" s="19">
        <v>-24.04</v>
      </c>
      <c r="H23" s="18">
        <v>-18567418</v>
      </c>
      <c r="I23" s="32">
        <v>-8.2799999999999994</v>
      </c>
    </row>
    <row r="24" spans="1:9" x14ac:dyDescent="0.3">
      <c r="A24" s="22" t="s">
        <v>30</v>
      </c>
      <c r="B24" s="18">
        <v>1417000</v>
      </c>
      <c r="C24" s="19">
        <v>0.66</v>
      </c>
      <c r="D24" s="18">
        <v>2208215</v>
      </c>
      <c r="E24" s="19">
        <v>0.99</v>
      </c>
      <c r="F24" s="18">
        <v>791215</v>
      </c>
      <c r="G24" s="19">
        <v>55.84</v>
      </c>
      <c r="H24" s="18">
        <v>2852714</v>
      </c>
      <c r="I24" s="32">
        <v>1.27</v>
      </c>
    </row>
    <row r="25" spans="1:9" x14ac:dyDescent="0.3">
      <c r="A25" s="23" t="s">
        <v>31</v>
      </c>
      <c r="B25" s="20">
        <v>450000</v>
      </c>
      <c r="C25" s="21">
        <v>0.21</v>
      </c>
      <c r="D25" s="20">
        <v>295770</v>
      </c>
      <c r="E25" s="21">
        <v>0.13</v>
      </c>
      <c r="F25" s="20">
        <v>-154230</v>
      </c>
      <c r="G25" s="21">
        <v>-34.270000000000003</v>
      </c>
      <c r="H25" s="20">
        <v>348296</v>
      </c>
      <c r="I25" s="31">
        <v>0.16</v>
      </c>
    </row>
    <row r="26" spans="1:9" x14ac:dyDescent="0.3">
      <c r="A26" s="23" t="s">
        <v>32</v>
      </c>
      <c r="B26" s="20">
        <v>450000</v>
      </c>
      <c r="C26" s="21">
        <v>0.21</v>
      </c>
      <c r="D26" s="20">
        <v>295770</v>
      </c>
      <c r="E26" s="21">
        <v>0.13</v>
      </c>
      <c r="F26" s="20">
        <v>-154230</v>
      </c>
      <c r="G26" s="21">
        <v>-34.270000000000003</v>
      </c>
      <c r="H26" s="20">
        <v>348296</v>
      </c>
      <c r="I26" s="31">
        <v>0.16</v>
      </c>
    </row>
    <row r="27" spans="1:9" x14ac:dyDescent="0.3">
      <c r="A27" s="23" t="s">
        <v>33</v>
      </c>
      <c r="B27" s="20">
        <v>967000</v>
      </c>
      <c r="C27" s="21">
        <v>0.45</v>
      </c>
      <c r="D27" s="20">
        <v>1912445</v>
      </c>
      <c r="E27" s="21">
        <v>0.86</v>
      </c>
      <c r="F27" s="20">
        <v>945445</v>
      </c>
      <c r="G27" s="21">
        <v>97.77</v>
      </c>
      <c r="H27" s="20">
        <v>2504418</v>
      </c>
      <c r="I27" s="31">
        <v>1.1200000000000001</v>
      </c>
    </row>
    <row r="28" spans="1:9" ht="32.4" x14ac:dyDescent="0.3">
      <c r="A28" s="23" t="s">
        <v>34</v>
      </c>
      <c r="B28" s="20">
        <v>300000</v>
      </c>
      <c r="C28" s="21">
        <v>0.14000000000000001</v>
      </c>
      <c r="D28" s="20">
        <v>487046</v>
      </c>
      <c r="E28" s="21">
        <v>0.22</v>
      </c>
      <c r="F28" s="20">
        <v>187046</v>
      </c>
      <c r="G28" s="21">
        <v>62.35</v>
      </c>
      <c r="H28" s="20">
        <v>373216</v>
      </c>
      <c r="I28" s="31">
        <v>0.17</v>
      </c>
    </row>
    <row r="29" spans="1:9" x14ac:dyDescent="0.3">
      <c r="A29" s="23" t="s">
        <v>35</v>
      </c>
      <c r="B29" s="20">
        <v>0</v>
      </c>
      <c r="C29" s="21">
        <v>0</v>
      </c>
      <c r="D29" s="20">
        <v>13430</v>
      </c>
      <c r="E29" s="21">
        <v>0.01</v>
      </c>
      <c r="F29" s="20">
        <v>13430</v>
      </c>
      <c r="G29" s="21"/>
      <c r="H29" s="20">
        <v>100843</v>
      </c>
      <c r="I29" s="31">
        <v>0.04</v>
      </c>
    </row>
    <row r="30" spans="1:9" x14ac:dyDescent="0.3">
      <c r="A30" s="23" t="s">
        <v>36</v>
      </c>
      <c r="B30" s="20">
        <v>92000</v>
      </c>
      <c r="C30" s="21">
        <v>0.04</v>
      </c>
      <c r="D30" s="20">
        <v>802732</v>
      </c>
      <c r="E30" s="21">
        <v>0.36</v>
      </c>
      <c r="F30" s="20">
        <v>710732</v>
      </c>
      <c r="G30" s="21">
        <v>772.53</v>
      </c>
      <c r="H30" s="20">
        <v>1211287</v>
      </c>
      <c r="I30" s="31">
        <v>0.54</v>
      </c>
    </row>
    <row r="31" spans="1:9" x14ac:dyDescent="0.3">
      <c r="A31" s="23" t="s">
        <v>37</v>
      </c>
      <c r="B31" s="20">
        <v>575000</v>
      </c>
      <c r="C31" s="21">
        <v>0.27</v>
      </c>
      <c r="D31" s="20">
        <v>609237</v>
      </c>
      <c r="E31" s="21">
        <v>0.27</v>
      </c>
      <c r="F31" s="20">
        <v>34237</v>
      </c>
      <c r="G31" s="21">
        <v>5.95</v>
      </c>
      <c r="H31" s="20">
        <v>819072</v>
      </c>
      <c r="I31" s="31">
        <v>0.37</v>
      </c>
    </row>
    <row r="32" spans="1:9" x14ac:dyDescent="0.3">
      <c r="A32" s="22" t="s">
        <v>38</v>
      </c>
      <c r="B32" s="18">
        <v>30000</v>
      </c>
      <c r="C32" s="19">
        <v>0.01</v>
      </c>
      <c r="D32" s="18">
        <v>31200</v>
      </c>
      <c r="E32" s="19">
        <v>0.01</v>
      </c>
      <c r="F32" s="18">
        <v>1200</v>
      </c>
      <c r="G32" s="19">
        <v>4</v>
      </c>
      <c r="H32" s="18">
        <v>33114</v>
      </c>
      <c r="I32" s="32">
        <v>0.01</v>
      </c>
    </row>
    <row r="33" spans="1:9" x14ac:dyDescent="0.3">
      <c r="A33" s="23" t="s">
        <v>39</v>
      </c>
      <c r="B33" s="20">
        <v>30000</v>
      </c>
      <c r="C33" s="21">
        <v>0.01</v>
      </c>
      <c r="D33" s="20">
        <v>31200</v>
      </c>
      <c r="E33" s="21">
        <v>0.01</v>
      </c>
      <c r="F33" s="20">
        <v>1200</v>
      </c>
      <c r="G33" s="21">
        <v>4</v>
      </c>
      <c r="H33" s="20">
        <v>33114</v>
      </c>
      <c r="I33" s="31">
        <v>0.01</v>
      </c>
    </row>
    <row r="34" spans="1:9" x14ac:dyDescent="0.3">
      <c r="A34" s="23" t="s">
        <v>40</v>
      </c>
      <c r="B34" s="20">
        <v>30000</v>
      </c>
      <c r="C34" s="21">
        <v>0.01</v>
      </c>
      <c r="D34" s="20">
        <v>31200</v>
      </c>
      <c r="E34" s="21">
        <v>0.01</v>
      </c>
      <c r="F34" s="20">
        <v>1200</v>
      </c>
      <c r="G34" s="21">
        <v>4</v>
      </c>
      <c r="H34" s="20">
        <v>33114</v>
      </c>
      <c r="I34" s="31">
        <v>0.01</v>
      </c>
    </row>
    <row r="35" spans="1:9" x14ac:dyDescent="0.3">
      <c r="A35" s="22" t="s">
        <v>41</v>
      </c>
      <c r="B35" s="18">
        <v>1387000</v>
      </c>
      <c r="C35" s="19">
        <v>0.64</v>
      </c>
      <c r="D35" s="18">
        <v>2177015</v>
      </c>
      <c r="E35" s="19">
        <v>0.98</v>
      </c>
      <c r="F35" s="18">
        <v>790015</v>
      </c>
      <c r="G35" s="19">
        <v>56.96</v>
      </c>
      <c r="H35" s="18">
        <v>2819600</v>
      </c>
      <c r="I35" s="32">
        <v>1.26</v>
      </c>
    </row>
    <row r="36" spans="1:9" ht="16.8" thickBot="1" x14ac:dyDescent="0.35">
      <c r="A36" s="27" t="s">
        <v>42</v>
      </c>
      <c r="B36" s="28">
        <v>-20061000</v>
      </c>
      <c r="C36" s="29">
        <v>-9.2899999999999991</v>
      </c>
      <c r="D36" s="28">
        <v>-14114121</v>
      </c>
      <c r="E36" s="29">
        <v>-6.35</v>
      </c>
      <c r="F36" s="28">
        <v>5946879</v>
      </c>
      <c r="G36" s="29">
        <v>-29.64</v>
      </c>
      <c r="H36" s="28">
        <v>-15747818</v>
      </c>
      <c r="I36" s="33">
        <v>-7.03</v>
      </c>
    </row>
  </sheetData>
  <sheetProtection sheet="1"/>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5" zoomScaleNormal="115" workbookViewId="0">
      <selection activeCell="K11" sqref="K11"/>
    </sheetView>
  </sheetViews>
  <sheetFormatPr defaultRowHeight="16.2" x14ac:dyDescent="0.3"/>
  <cols>
    <col min="1" max="1" width="27.109375" customWidth="1"/>
    <col min="2" max="2" width="18.6640625" customWidth="1"/>
    <col min="3" max="3" width="10.6640625" customWidth="1"/>
    <col min="4" max="4" width="18.6640625" customWidth="1"/>
    <col min="5" max="5" width="10.6640625" customWidth="1"/>
    <col min="6" max="6" width="18.6640625" customWidth="1"/>
    <col min="7" max="7" width="10.6640625" customWidth="1"/>
    <col min="8" max="8" width="18.6640625" customWidth="1"/>
    <col min="9" max="9" width="10.6640625" customWidth="1"/>
  </cols>
  <sheetData>
    <row r="1" spans="1:9" ht="22.2" x14ac:dyDescent="0.4">
      <c r="A1" s="6"/>
      <c r="B1" s="1"/>
      <c r="C1" s="7" t="s">
        <v>78</v>
      </c>
      <c r="D1" s="7"/>
      <c r="E1" s="6"/>
      <c r="F1" s="6"/>
      <c r="G1" s="6"/>
      <c r="H1" s="6"/>
      <c r="I1" s="1"/>
    </row>
    <row r="2" spans="1:9" ht="22.2" x14ac:dyDescent="0.4">
      <c r="A2" s="3"/>
      <c r="B2" s="1"/>
      <c r="C2" s="3" t="s">
        <v>76</v>
      </c>
      <c r="D2" s="3"/>
      <c r="E2" s="3"/>
      <c r="F2" s="3"/>
      <c r="G2" s="3"/>
      <c r="H2" s="3"/>
      <c r="I2" s="1"/>
    </row>
    <row r="3" spans="1:9" ht="16.8" thickBot="1" x14ac:dyDescent="0.35">
      <c r="A3" s="4"/>
      <c r="B3" s="1"/>
      <c r="C3" s="5" t="s">
        <v>75</v>
      </c>
      <c r="D3" s="5"/>
      <c r="E3" s="4"/>
      <c r="F3" s="4"/>
      <c r="G3" s="4"/>
      <c r="H3" s="4"/>
      <c r="I3" s="2" t="s">
        <v>73</v>
      </c>
    </row>
    <row r="4" spans="1:9" x14ac:dyDescent="0.3">
      <c r="A4" s="82" t="s">
        <v>72</v>
      </c>
      <c r="B4" s="84" t="s">
        <v>71</v>
      </c>
      <c r="C4" s="84"/>
      <c r="D4" s="84" t="s">
        <v>70</v>
      </c>
      <c r="E4" s="84"/>
      <c r="F4" s="84" t="s">
        <v>69</v>
      </c>
      <c r="G4" s="84"/>
      <c r="H4" s="84" t="s">
        <v>68</v>
      </c>
      <c r="I4" s="85"/>
    </row>
    <row r="5" spans="1:9" ht="16.8" thickBot="1" x14ac:dyDescent="0.35">
      <c r="A5" s="83"/>
      <c r="B5" s="42" t="s">
        <v>66</v>
      </c>
      <c r="C5" s="42" t="s">
        <v>65</v>
      </c>
      <c r="D5" s="42" t="s">
        <v>67</v>
      </c>
      <c r="E5" s="42" t="s">
        <v>65</v>
      </c>
      <c r="F5" s="42" t="s">
        <v>66</v>
      </c>
      <c r="G5" s="42" t="s">
        <v>65</v>
      </c>
      <c r="H5" s="42" t="s">
        <v>66</v>
      </c>
      <c r="I5" s="41" t="s">
        <v>65</v>
      </c>
    </row>
    <row r="6" spans="1:9" x14ac:dyDescent="0.3">
      <c r="A6" s="40" t="s">
        <v>64</v>
      </c>
      <c r="B6" s="25">
        <v>0</v>
      </c>
      <c r="C6" s="26"/>
      <c r="D6" s="25">
        <v>0</v>
      </c>
      <c r="E6" s="26"/>
      <c r="F6" s="25">
        <v>0</v>
      </c>
      <c r="G6" s="26"/>
      <c r="H6" s="25">
        <v>0</v>
      </c>
      <c r="I6" s="30"/>
    </row>
    <row r="7" spans="1:9" x14ac:dyDescent="0.3">
      <c r="A7" s="35" t="s">
        <v>63</v>
      </c>
      <c r="B7" s="20">
        <v>0</v>
      </c>
      <c r="C7" s="21"/>
      <c r="D7" s="20">
        <v>0</v>
      </c>
      <c r="E7" s="21"/>
      <c r="F7" s="20">
        <v>0</v>
      </c>
      <c r="G7" s="21"/>
      <c r="H7" s="20">
        <v>0</v>
      </c>
      <c r="I7" s="31"/>
    </row>
    <row r="8" spans="1:9" x14ac:dyDescent="0.3">
      <c r="A8" s="35" t="s">
        <v>62</v>
      </c>
      <c r="B8" s="20">
        <v>0</v>
      </c>
      <c r="C8" s="21"/>
      <c r="D8" s="20">
        <v>0</v>
      </c>
      <c r="E8" s="21"/>
      <c r="F8" s="20">
        <v>0</v>
      </c>
      <c r="G8" s="21"/>
      <c r="H8" s="20">
        <v>0</v>
      </c>
      <c r="I8" s="31"/>
    </row>
    <row r="9" spans="1:9" x14ac:dyDescent="0.3">
      <c r="A9" s="35" t="s">
        <v>50</v>
      </c>
      <c r="B9" s="20">
        <v>0</v>
      </c>
      <c r="C9" s="21"/>
      <c r="D9" s="20">
        <v>0</v>
      </c>
      <c r="E9" s="21"/>
      <c r="F9" s="20">
        <v>0</v>
      </c>
      <c r="G9" s="21"/>
      <c r="H9" s="20">
        <v>0</v>
      </c>
      <c r="I9" s="31"/>
    </row>
    <row r="10" spans="1:9" x14ac:dyDescent="0.3">
      <c r="A10" s="35" t="s">
        <v>61</v>
      </c>
      <c r="B10" s="20">
        <v>0</v>
      </c>
      <c r="C10" s="21"/>
      <c r="D10" s="20">
        <v>0</v>
      </c>
      <c r="E10" s="21"/>
      <c r="F10" s="20">
        <v>0</v>
      </c>
      <c r="G10" s="21"/>
      <c r="H10" s="20">
        <v>0</v>
      </c>
      <c r="I10" s="31"/>
    </row>
    <row r="11" spans="1:9" x14ac:dyDescent="0.3">
      <c r="A11" s="35" t="s">
        <v>49</v>
      </c>
      <c r="B11" s="20">
        <v>0</v>
      </c>
      <c r="C11" s="21"/>
      <c r="D11" s="20">
        <v>0</v>
      </c>
      <c r="E11" s="21"/>
      <c r="F11" s="20">
        <v>0</v>
      </c>
      <c r="G11" s="21"/>
      <c r="H11" s="20">
        <v>0</v>
      </c>
      <c r="I11" s="31"/>
    </row>
    <row r="12" spans="1:9" x14ac:dyDescent="0.3">
      <c r="A12" s="36" t="s">
        <v>60</v>
      </c>
      <c r="B12" s="18">
        <v>0</v>
      </c>
      <c r="C12" s="19"/>
      <c r="D12" s="18">
        <v>0</v>
      </c>
      <c r="E12" s="19"/>
      <c r="F12" s="18">
        <v>0</v>
      </c>
      <c r="G12" s="19"/>
      <c r="H12" s="18">
        <v>0</v>
      </c>
      <c r="I12" s="32"/>
    </row>
    <row r="13" spans="1:9" x14ac:dyDescent="0.3">
      <c r="A13" s="35" t="s">
        <v>59</v>
      </c>
      <c r="B13" s="20">
        <v>0</v>
      </c>
      <c r="C13" s="21"/>
      <c r="D13" s="20">
        <v>0</v>
      </c>
      <c r="E13" s="21"/>
      <c r="F13" s="20">
        <v>0</v>
      </c>
      <c r="G13" s="21"/>
      <c r="H13" s="20">
        <v>0</v>
      </c>
      <c r="I13" s="31"/>
    </row>
    <row r="14" spans="1:9" x14ac:dyDescent="0.3">
      <c r="A14" s="35" t="s">
        <v>58</v>
      </c>
      <c r="B14" s="20">
        <v>0</v>
      </c>
      <c r="C14" s="21"/>
      <c r="D14" s="20">
        <v>0</v>
      </c>
      <c r="E14" s="21"/>
      <c r="F14" s="20">
        <v>0</v>
      </c>
      <c r="G14" s="21"/>
      <c r="H14" s="20">
        <v>0</v>
      </c>
      <c r="I14" s="31"/>
    </row>
    <row r="15" spans="1:9" x14ac:dyDescent="0.3">
      <c r="A15" s="35" t="s">
        <v>57</v>
      </c>
      <c r="B15" s="20">
        <v>0</v>
      </c>
      <c r="C15" s="21"/>
      <c r="D15" s="20">
        <v>0</v>
      </c>
      <c r="E15" s="21"/>
      <c r="F15" s="20">
        <v>0</v>
      </c>
      <c r="G15" s="21"/>
      <c r="H15" s="20">
        <v>0</v>
      </c>
      <c r="I15" s="31"/>
    </row>
    <row r="16" spans="1:9" x14ac:dyDescent="0.3">
      <c r="A16" s="35" t="s">
        <v>56</v>
      </c>
      <c r="B16" s="20">
        <v>0</v>
      </c>
      <c r="C16" s="21"/>
      <c r="D16" s="20">
        <v>0</v>
      </c>
      <c r="E16" s="21"/>
      <c r="F16" s="20">
        <v>0</v>
      </c>
      <c r="G16" s="21"/>
      <c r="H16" s="20">
        <v>0</v>
      </c>
      <c r="I16" s="31"/>
    </row>
    <row r="17" spans="1:9" x14ac:dyDescent="0.3">
      <c r="A17" s="35" t="s">
        <v>55</v>
      </c>
      <c r="B17" s="20">
        <v>0</v>
      </c>
      <c r="C17" s="21"/>
      <c r="D17" s="20">
        <v>0</v>
      </c>
      <c r="E17" s="21"/>
      <c r="F17" s="20">
        <v>0</v>
      </c>
      <c r="G17" s="21"/>
      <c r="H17" s="20">
        <v>0</v>
      </c>
      <c r="I17" s="31"/>
    </row>
    <row r="18" spans="1:9" x14ac:dyDescent="0.3">
      <c r="A18" s="36" t="s">
        <v>54</v>
      </c>
      <c r="B18" s="18">
        <v>0</v>
      </c>
      <c r="C18" s="19"/>
      <c r="D18" s="18">
        <v>0</v>
      </c>
      <c r="E18" s="19"/>
      <c r="F18" s="18">
        <v>0</v>
      </c>
      <c r="G18" s="19"/>
      <c r="H18" s="18">
        <v>0</v>
      </c>
      <c r="I18" s="32"/>
    </row>
    <row r="19" spans="1:9" x14ac:dyDescent="0.3">
      <c r="A19" s="39"/>
      <c r="B19" s="38"/>
      <c r="C19" s="38"/>
      <c r="D19" s="38"/>
      <c r="E19" s="38"/>
      <c r="F19" s="38"/>
      <c r="G19" s="38"/>
      <c r="H19" s="38"/>
      <c r="I19" s="37"/>
    </row>
    <row r="20" spans="1:9" x14ac:dyDescent="0.3">
      <c r="A20" s="36" t="s">
        <v>53</v>
      </c>
      <c r="B20" s="18">
        <v>52424000</v>
      </c>
      <c r="C20" s="19">
        <v>100</v>
      </c>
      <c r="D20" s="18">
        <v>41990113</v>
      </c>
      <c r="E20" s="19">
        <v>100</v>
      </c>
      <c r="F20" s="18">
        <v>-10433887</v>
      </c>
      <c r="G20" s="19">
        <v>-19.899999999999999</v>
      </c>
      <c r="H20" s="18">
        <v>31049992</v>
      </c>
      <c r="I20" s="32">
        <v>100</v>
      </c>
    </row>
    <row r="21" spans="1:9" x14ac:dyDescent="0.3">
      <c r="A21" s="35" t="s">
        <v>52</v>
      </c>
      <c r="B21" s="20">
        <v>20061000</v>
      </c>
      <c r="C21" s="21">
        <v>38.270000000000003</v>
      </c>
      <c r="D21" s="20">
        <v>14114121</v>
      </c>
      <c r="E21" s="21">
        <v>33.61</v>
      </c>
      <c r="F21" s="20">
        <v>-5946879</v>
      </c>
      <c r="G21" s="21">
        <v>-29.64</v>
      </c>
      <c r="H21" s="20">
        <v>15747818</v>
      </c>
      <c r="I21" s="31">
        <v>50.72</v>
      </c>
    </row>
    <row r="22" spans="1:9" x14ac:dyDescent="0.3">
      <c r="A22" s="35" t="s">
        <v>51</v>
      </c>
      <c r="B22" s="20">
        <v>32363000</v>
      </c>
      <c r="C22" s="21">
        <v>61.73</v>
      </c>
      <c r="D22" s="20">
        <v>27875992</v>
      </c>
      <c r="E22" s="21">
        <v>66.39</v>
      </c>
      <c r="F22" s="20">
        <v>-4487008</v>
      </c>
      <c r="G22" s="21">
        <v>-13.86</v>
      </c>
      <c r="H22" s="20">
        <v>15302174</v>
      </c>
      <c r="I22" s="31">
        <v>49.28</v>
      </c>
    </row>
    <row r="23" spans="1:9" x14ac:dyDescent="0.3">
      <c r="A23" s="35" t="s">
        <v>50</v>
      </c>
      <c r="B23" s="20">
        <v>0</v>
      </c>
      <c r="C23" s="21"/>
      <c r="D23" s="20">
        <v>0</v>
      </c>
      <c r="E23" s="21"/>
      <c r="F23" s="20">
        <v>0</v>
      </c>
      <c r="G23" s="21"/>
      <c r="H23" s="20">
        <v>0</v>
      </c>
      <c r="I23" s="31"/>
    </row>
    <row r="24" spans="1:9" x14ac:dyDescent="0.3">
      <c r="A24" s="35" t="s">
        <v>49</v>
      </c>
      <c r="B24" s="20">
        <v>0</v>
      </c>
      <c r="C24" s="21"/>
      <c r="D24" s="20">
        <v>0</v>
      </c>
      <c r="E24" s="21"/>
      <c r="F24" s="20">
        <v>0</v>
      </c>
      <c r="G24" s="21"/>
      <c r="H24" s="20">
        <v>0</v>
      </c>
      <c r="I24" s="31"/>
    </row>
    <row r="25" spans="1:9" x14ac:dyDescent="0.3">
      <c r="A25" s="36" t="s">
        <v>48</v>
      </c>
      <c r="B25" s="18">
        <v>6000000</v>
      </c>
      <c r="C25" s="19">
        <v>11.45</v>
      </c>
      <c r="D25" s="18">
        <v>6000000</v>
      </c>
      <c r="E25" s="19">
        <v>14.29</v>
      </c>
      <c r="F25" s="18">
        <v>0</v>
      </c>
      <c r="G25" s="19">
        <v>0</v>
      </c>
      <c r="H25" s="18">
        <v>3174000</v>
      </c>
      <c r="I25" s="32">
        <v>10.220000000000001</v>
      </c>
    </row>
    <row r="26" spans="1:9" x14ac:dyDescent="0.3">
      <c r="A26" s="35" t="s">
        <v>47</v>
      </c>
      <c r="B26" s="20">
        <v>0</v>
      </c>
      <c r="C26" s="21"/>
      <c r="D26" s="20">
        <v>0</v>
      </c>
      <c r="E26" s="21"/>
      <c r="F26" s="20">
        <v>0</v>
      </c>
      <c r="G26" s="21"/>
      <c r="H26" s="20">
        <v>0</v>
      </c>
      <c r="I26" s="31"/>
    </row>
    <row r="27" spans="1:9" x14ac:dyDescent="0.3">
      <c r="A27" s="35" t="s">
        <v>46</v>
      </c>
      <c r="B27" s="20">
        <v>6000000</v>
      </c>
      <c r="C27" s="21">
        <v>11.45</v>
      </c>
      <c r="D27" s="20">
        <v>6000000</v>
      </c>
      <c r="E27" s="21">
        <v>14.29</v>
      </c>
      <c r="F27" s="20">
        <v>0</v>
      </c>
      <c r="G27" s="21">
        <v>0</v>
      </c>
      <c r="H27" s="20">
        <v>3174000</v>
      </c>
      <c r="I27" s="31">
        <v>10.220000000000001</v>
      </c>
    </row>
    <row r="28" spans="1:9" x14ac:dyDescent="0.3">
      <c r="A28" s="35" t="s">
        <v>45</v>
      </c>
      <c r="B28" s="20">
        <v>0</v>
      </c>
      <c r="C28" s="21"/>
      <c r="D28" s="20">
        <v>0</v>
      </c>
      <c r="E28" s="21"/>
      <c r="F28" s="20">
        <v>0</v>
      </c>
      <c r="G28" s="21"/>
      <c r="H28" s="20">
        <v>0</v>
      </c>
      <c r="I28" s="31"/>
    </row>
    <row r="29" spans="1:9" x14ac:dyDescent="0.3">
      <c r="A29" s="35" t="s">
        <v>44</v>
      </c>
      <c r="B29" s="20">
        <v>0</v>
      </c>
      <c r="C29" s="21"/>
      <c r="D29" s="20">
        <v>0</v>
      </c>
      <c r="E29" s="21"/>
      <c r="F29" s="20">
        <v>0</v>
      </c>
      <c r="G29" s="21"/>
      <c r="H29" s="20">
        <v>0</v>
      </c>
      <c r="I29" s="31"/>
    </row>
    <row r="30" spans="1:9" ht="16.8" thickBot="1" x14ac:dyDescent="0.35">
      <c r="A30" s="34" t="s">
        <v>43</v>
      </c>
      <c r="B30" s="28">
        <v>46424000</v>
      </c>
      <c r="C30" s="29">
        <v>88.55</v>
      </c>
      <c r="D30" s="28">
        <v>35990113</v>
      </c>
      <c r="E30" s="29">
        <v>85.71</v>
      </c>
      <c r="F30" s="28">
        <v>-10433887</v>
      </c>
      <c r="G30" s="29">
        <v>-22.48</v>
      </c>
      <c r="H30" s="28">
        <v>27875992</v>
      </c>
      <c r="I30" s="33">
        <v>89.78</v>
      </c>
    </row>
  </sheetData>
  <sheetProtection sheet="1" objects="1" scenarios="1"/>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115" zoomScaleNormal="115" workbookViewId="0">
      <selection activeCell="H18" sqref="H18"/>
    </sheetView>
  </sheetViews>
  <sheetFormatPr defaultRowHeight="16.2" x14ac:dyDescent="0.3"/>
  <cols>
    <col min="1" max="1" width="36.33203125" customWidth="1"/>
    <col min="2" max="4" width="18.6640625" customWidth="1"/>
    <col min="5" max="5" width="10.6640625" customWidth="1"/>
  </cols>
  <sheetData>
    <row r="1" spans="1:5" ht="21" customHeight="1" x14ac:dyDescent="0.4">
      <c r="A1" s="6"/>
      <c r="B1" s="7" t="s">
        <v>77</v>
      </c>
      <c r="C1" s="6"/>
      <c r="D1" s="6"/>
      <c r="E1" s="6"/>
    </row>
    <row r="2" spans="1:5" ht="21" customHeight="1" x14ac:dyDescent="0.4">
      <c r="A2" s="3"/>
      <c r="B2" s="3" t="s">
        <v>158</v>
      </c>
      <c r="C2" s="3"/>
      <c r="D2" s="3"/>
      <c r="E2" s="3"/>
    </row>
    <row r="3" spans="1:5" ht="16.8" thickBot="1" x14ac:dyDescent="0.35">
      <c r="A3" s="4"/>
      <c r="B3" s="5" t="s">
        <v>74</v>
      </c>
      <c r="C3" s="4"/>
      <c r="D3" s="4"/>
      <c r="E3" s="46" t="s">
        <v>157</v>
      </c>
    </row>
    <row r="4" spans="1:5" x14ac:dyDescent="0.3">
      <c r="A4" s="78" t="s">
        <v>156</v>
      </c>
      <c r="B4" s="80" t="s">
        <v>155</v>
      </c>
      <c r="C4" s="80" t="s">
        <v>154</v>
      </c>
      <c r="D4" s="80" t="s">
        <v>153</v>
      </c>
      <c r="E4" s="81"/>
    </row>
    <row r="5" spans="1:5" ht="16.8" thickBot="1" x14ac:dyDescent="0.35">
      <c r="A5" s="79"/>
      <c r="B5" s="86"/>
      <c r="C5" s="86"/>
      <c r="D5" s="16" t="s">
        <v>2</v>
      </c>
      <c r="E5" s="17" t="s">
        <v>152</v>
      </c>
    </row>
    <row r="6" spans="1:5" x14ac:dyDescent="0.3">
      <c r="A6" s="40" t="s">
        <v>151</v>
      </c>
      <c r="B6" s="25">
        <v>661000</v>
      </c>
      <c r="C6" s="25">
        <v>1084652</v>
      </c>
      <c r="D6" s="25">
        <v>423652</v>
      </c>
      <c r="E6" s="30">
        <v>64.09</v>
      </c>
    </row>
    <row r="7" spans="1:5" x14ac:dyDescent="0.3">
      <c r="A7" s="35" t="s">
        <v>150</v>
      </c>
      <c r="B7" s="20">
        <v>-20061000</v>
      </c>
      <c r="C7" s="20">
        <v>-14114121</v>
      </c>
      <c r="D7" s="20">
        <v>5946879</v>
      </c>
      <c r="E7" s="31">
        <v>-29.64</v>
      </c>
    </row>
    <row r="8" spans="1:5" x14ac:dyDescent="0.3">
      <c r="A8" s="35" t="s">
        <v>149</v>
      </c>
      <c r="B8" s="20">
        <v>-450000</v>
      </c>
      <c r="C8" s="20">
        <v>-295770</v>
      </c>
      <c r="D8" s="20">
        <v>154230</v>
      </c>
      <c r="E8" s="31">
        <v>-34.270000000000003</v>
      </c>
    </row>
    <row r="9" spans="1:5" x14ac:dyDescent="0.3">
      <c r="A9" s="35" t="s">
        <v>148</v>
      </c>
      <c r="B9" s="20">
        <v>-450000</v>
      </c>
      <c r="C9" s="20">
        <v>-295770</v>
      </c>
      <c r="D9" s="20">
        <v>154230</v>
      </c>
      <c r="E9" s="31">
        <v>-34.270000000000003</v>
      </c>
    </row>
    <row r="10" spans="1:5" x14ac:dyDescent="0.3">
      <c r="A10" s="35" t="s">
        <v>147</v>
      </c>
      <c r="B10" s="20">
        <v>-20511000</v>
      </c>
      <c r="C10" s="20">
        <v>-14409891</v>
      </c>
      <c r="D10" s="20">
        <v>6101109</v>
      </c>
      <c r="E10" s="31">
        <v>-29.75</v>
      </c>
    </row>
    <row r="11" spans="1:5" x14ac:dyDescent="0.3">
      <c r="A11" s="35" t="s">
        <v>146</v>
      </c>
      <c r="B11" s="20">
        <v>20768000</v>
      </c>
      <c r="C11" s="20">
        <v>15206766</v>
      </c>
      <c r="D11" s="20">
        <v>-5561234</v>
      </c>
      <c r="E11" s="31">
        <v>-26.78</v>
      </c>
    </row>
    <row r="12" spans="1:5" x14ac:dyDescent="0.3">
      <c r="A12" s="35" t="s">
        <v>145</v>
      </c>
      <c r="B12" s="20">
        <v>13326000</v>
      </c>
      <c r="C12" s="20">
        <v>10534341</v>
      </c>
      <c r="D12" s="20">
        <v>-2791659</v>
      </c>
      <c r="E12" s="31">
        <v>-20.95</v>
      </c>
    </row>
    <row r="13" spans="1:5" x14ac:dyDescent="0.3">
      <c r="A13" s="35" t="s">
        <v>86</v>
      </c>
      <c r="B13" s="20">
        <v>3719000</v>
      </c>
      <c r="C13" s="20">
        <v>2649479</v>
      </c>
      <c r="D13" s="20">
        <v>-1069521</v>
      </c>
      <c r="E13" s="31">
        <v>-28.76</v>
      </c>
    </row>
    <row r="14" spans="1:5" x14ac:dyDescent="0.3">
      <c r="A14" s="35" t="s">
        <v>89</v>
      </c>
      <c r="B14" s="20">
        <v>1888000</v>
      </c>
      <c r="C14" s="20">
        <v>1644386</v>
      </c>
      <c r="D14" s="20">
        <v>-243614</v>
      </c>
      <c r="E14" s="31">
        <v>-12.9</v>
      </c>
    </row>
    <row r="15" spans="1:5" x14ac:dyDescent="0.3">
      <c r="A15" s="35" t="s">
        <v>144</v>
      </c>
      <c r="B15" s="20">
        <v>4105000</v>
      </c>
      <c r="C15" s="20">
        <v>2675957</v>
      </c>
      <c r="D15" s="20">
        <v>-1429043</v>
      </c>
      <c r="E15" s="31">
        <v>-34.81</v>
      </c>
    </row>
    <row r="16" spans="1:5" x14ac:dyDescent="0.3">
      <c r="A16" s="35" t="s">
        <v>143</v>
      </c>
      <c r="B16" s="20">
        <v>3614000</v>
      </c>
      <c r="C16" s="20">
        <v>3564519</v>
      </c>
      <c r="D16" s="20">
        <v>-49481</v>
      </c>
      <c r="E16" s="31">
        <v>-1.37</v>
      </c>
    </row>
    <row r="17" spans="1:5" x14ac:dyDescent="0.3">
      <c r="A17" s="35" t="s">
        <v>142</v>
      </c>
      <c r="B17" s="20">
        <v>7427000</v>
      </c>
      <c r="C17" s="20">
        <v>7439790</v>
      </c>
      <c r="D17" s="20">
        <v>12790</v>
      </c>
      <c r="E17" s="31">
        <v>0.17</v>
      </c>
    </row>
    <row r="18" spans="1:5" x14ac:dyDescent="0.3">
      <c r="A18" s="35" t="s">
        <v>141</v>
      </c>
      <c r="B18" s="20">
        <v>753000</v>
      </c>
      <c r="C18" s="20">
        <v>313139</v>
      </c>
      <c r="D18" s="20">
        <v>-439861</v>
      </c>
      <c r="E18" s="31">
        <v>-58.41</v>
      </c>
    </row>
    <row r="19" spans="1:5" x14ac:dyDescent="0.3">
      <c r="A19" s="35" t="s">
        <v>140</v>
      </c>
      <c r="B19" s="20">
        <v>6674000</v>
      </c>
      <c r="C19" s="20">
        <v>7126651</v>
      </c>
      <c r="D19" s="20">
        <v>452651</v>
      </c>
      <c r="E19" s="31">
        <v>6.78</v>
      </c>
    </row>
    <row r="20" spans="1:5" x14ac:dyDescent="0.3">
      <c r="A20" s="35" t="s">
        <v>139</v>
      </c>
      <c r="B20" s="20">
        <v>15000</v>
      </c>
      <c r="C20" s="20">
        <v>-11094</v>
      </c>
      <c r="D20" s="20">
        <v>-26094</v>
      </c>
      <c r="E20" s="31">
        <v>-173.96</v>
      </c>
    </row>
    <row r="21" spans="1:5" x14ac:dyDescent="0.3">
      <c r="A21" s="35" t="s">
        <v>138</v>
      </c>
      <c r="B21" s="20">
        <v>119000</v>
      </c>
      <c r="C21" s="20">
        <v>88008</v>
      </c>
      <c r="D21" s="20">
        <v>-30992</v>
      </c>
      <c r="E21" s="31">
        <v>-26.04</v>
      </c>
    </row>
    <row r="22" spans="1:5" x14ac:dyDescent="0.3">
      <c r="A22" s="35" t="s">
        <v>137</v>
      </c>
      <c r="B22" s="20">
        <v>-104000</v>
      </c>
      <c r="C22" s="20">
        <v>-99102</v>
      </c>
      <c r="D22" s="20">
        <v>4898</v>
      </c>
      <c r="E22" s="31">
        <v>-4.71</v>
      </c>
    </row>
    <row r="23" spans="1:5" x14ac:dyDescent="0.3">
      <c r="A23" s="35" t="s">
        <v>136</v>
      </c>
      <c r="B23" s="20">
        <v>0</v>
      </c>
      <c r="C23" s="20">
        <v>-2756271</v>
      </c>
      <c r="D23" s="20">
        <v>-2756271</v>
      </c>
      <c r="E23" s="31"/>
    </row>
    <row r="24" spans="1:5" x14ac:dyDescent="0.3">
      <c r="A24" s="35" t="s">
        <v>135</v>
      </c>
      <c r="B24" s="20">
        <v>257000</v>
      </c>
      <c r="C24" s="20">
        <v>796875</v>
      </c>
      <c r="D24" s="20">
        <v>539875</v>
      </c>
      <c r="E24" s="31">
        <v>210.07</v>
      </c>
    </row>
    <row r="25" spans="1:5" x14ac:dyDescent="0.3">
      <c r="A25" s="35" t="s">
        <v>129</v>
      </c>
      <c r="B25" s="20">
        <v>404000</v>
      </c>
      <c r="C25" s="20">
        <v>287777</v>
      </c>
      <c r="D25" s="20">
        <v>-116223</v>
      </c>
      <c r="E25" s="31">
        <v>-28.77</v>
      </c>
    </row>
    <row r="26" spans="1:5" x14ac:dyDescent="0.3">
      <c r="A26" s="36" t="s">
        <v>134</v>
      </c>
      <c r="B26" s="18">
        <v>661000</v>
      </c>
      <c r="C26" s="18">
        <v>1084652</v>
      </c>
      <c r="D26" s="18">
        <v>423652</v>
      </c>
      <c r="E26" s="32">
        <v>64.09</v>
      </c>
    </row>
    <row r="27" spans="1:5" x14ac:dyDescent="0.3">
      <c r="A27" s="36" t="s">
        <v>133</v>
      </c>
      <c r="B27" s="18">
        <v>-13556000</v>
      </c>
      <c r="C27" s="18">
        <v>8146406</v>
      </c>
      <c r="D27" s="18">
        <v>21702406</v>
      </c>
      <c r="E27" s="32">
        <v>-160.09</v>
      </c>
    </row>
    <row r="28" spans="1:5" x14ac:dyDescent="0.3">
      <c r="A28" s="35" t="s">
        <v>132</v>
      </c>
      <c r="B28" s="20">
        <v>0</v>
      </c>
      <c r="C28" s="20">
        <v>21125482</v>
      </c>
      <c r="D28" s="20">
        <v>21125482</v>
      </c>
      <c r="E28" s="31"/>
    </row>
    <row r="29" spans="1:5" x14ac:dyDescent="0.3">
      <c r="A29" s="35" t="s">
        <v>131</v>
      </c>
      <c r="B29" s="20">
        <v>0</v>
      </c>
      <c r="C29" s="20">
        <v>20000000</v>
      </c>
      <c r="D29" s="20">
        <v>20000000</v>
      </c>
      <c r="E29" s="31"/>
    </row>
    <row r="30" spans="1:5" x14ac:dyDescent="0.3">
      <c r="A30" s="35" t="s">
        <v>130</v>
      </c>
      <c r="B30" s="20">
        <v>0</v>
      </c>
      <c r="C30" s="20">
        <v>1125482</v>
      </c>
      <c r="D30" s="20">
        <v>1125482</v>
      </c>
      <c r="E30" s="31"/>
    </row>
    <row r="31" spans="1:5" x14ac:dyDescent="0.3">
      <c r="A31" s="35" t="s">
        <v>129</v>
      </c>
      <c r="B31" s="20">
        <v>46000</v>
      </c>
      <c r="C31" s="20">
        <v>8668</v>
      </c>
      <c r="D31" s="20">
        <v>-37332</v>
      </c>
      <c r="E31" s="31">
        <v>-81.16</v>
      </c>
    </row>
    <row r="32" spans="1:5" x14ac:dyDescent="0.3">
      <c r="A32" s="35" t="s">
        <v>128</v>
      </c>
      <c r="B32" s="20">
        <v>0</v>
      </c>
      <c r="C32" s="20">
        <v>-936593</v>
      </c>
      <c r="D32" s="20">
        <v>-936593</v>
      </c>
      <c r="E32" s="31"/>
    </row>
    <row r="33" spans="1:5" x14ac:dyDescent="0.3">
      <c r="A33" s="35" t="s">
        <v>127</v>
      </c>
      <c r="B33" s="20">
        <v>0</v>
      </c>
      <c r="C33" s="20">
        <v>-936593</v>
      </c>
      <c r="D33" s="20">
        <v>-936593</v>
      </c>
      <c r="E33" s="31"/>
    </row>
    <row r="34" spans="1:5" x14ac:dyDescent="0.3">
      <c r="A34" s="35" t="s">
        <v>126</v>
      </c>
      <c r="B34" s="20">
        <v>-119000</v>
      </c>
      <c r="C34" s="20">
        <v>-88008</v>
      </c>
      <c r="D34" s="20">
        <v>30992</v>
      </c>
      <c r="E34" s="31">
        <v>-26.04</v>
      </c>
    </row>
    <row r="35" spans="1:5" x14ac:dyDescent="0.3">
      <c r="A35" s="35" t="s">
        <v>125</v>
      </c>
      <c r="B35" s="20">
        <v>-119000</v>
      </c>
      <c r="C35" s="20">
        <v>-88008</v>
      </c>
      <c r="D35" s="20">
        <v>30992</v>
      </c>
      <c r="E35" s="31">
        <v>-26.04</v>
      </c>
    </row>
    <row r="36" spans="1:5" x14ac:dyDescent="0.3">
      <c r="A36" s="35" t="s">
        <v>124</v>
      </c>
      <c r="B36" s="20">
        <v>-6968000</v>
      </c>
      <c r="C36" s="20">
        <v>-6953055</v>
      </c>
      <c r="D36" s="20">
        <v>14945</v>
      </c>
      <c r="E36" s="31">
        <v>-0.21</v>
      </c>
    </row>
    <row r="37" spans="1:5" x14ac:dyDescent="0.3">
      <c r="A37" s="35" t="s">
        <v>123</v>
      </c>
      <c r="B37" s="20">
        <v>-6968000</v>
      </c>
      <c r="C37" s="20">
        <v>-6953055</v>
      </c>
      <c r="D37" s="20">
        <v>14945</v>
      </c>
      <c r="E37" s="31">
        <v>-0.21</v>
      </c>
    </row>
    <row r="38" spans="1:5" x14ac:dyDescent="0.3">
      <c r="A38" s="35" t="s">
        <v>122</v>
      </c>
      <c r="B38" s="20">
        <v>-6968000</v>
      </c>
      <c r="C38" s="20">
        <v>-6953055</v>
      </c>
      <c r="D38" s="20">
        <v>14945</v>
      </c>
      <c r="E38" s="31">
        <v>-0.21</v>
      </c>
    </row>
    <row r="39" spans="1:5" x14ac:dyDescent="0.3">
      <c r="A39" s="35" t="s">
        <v>121</v>
      </c>
      <c r="B39" s="20">
        <v>-2456000</v>
      </c>
      <c r="C39" s="20">
        <v>-3409403</v>
      </c>
      <c r="D39" s="20">
        <v>-953403</v>
      </c>
      <c r="E39" s="31">
        <v>38.82</v>
      </c>
    </row>
    <row r="40" spans="1:5" x14ac:dyDescent="0.3">
      <c r="A40" s="35" t="s">
        <v>120</v>
      </c>
      <c r="B40" s="20">
        <v>-427000</v>
      </c>
      <c r="C40" s="20">
        <v>-320500</v>
      </c>
      <c r="D40" s="20">
        <v>106500</v>
      </c>
      <c r="E40" s="31">
        <v>-24.94</v>
      </c>
    </row>
    <row r="41" spans="1:5" x14ac:dyDescent="0.3">
      <c r="A41" s="35" t="s">
        <v>119</v>
      </c>
      <c r="B41" s="20">
        <v>-4085000</v>
      </c>
      <c r="C41" s="20">
        <v>-1430502</v>
      </c>
      <c r="D41" s="20">
        <v>2654498</v>
      </c>
      <c r="E41" s="31">
        <v>-64.98</v>
      </c>
    </row>
    <row r="42" spans="1:5" x14ac:dyDescent="0.3">
      <c r="A42" s="35" t="s">
        <v>118</v>
      </c>
      <c r="B42" s="20">
        <v>0</v>
      </c>
      <c r="C42" s="20">
        <v>-1792650</v>
      </c>
      <c r="D42" s="20">
        <v>-1792650</v>
      </c>
      <c r="E42" s="31"/>
    </row>
    <row r="43" spans="1:5" x14ac:dyDescent="0.3">
      <c r="A43" s="35" t="s">
        <v>117</v>
      </c>
      <c r="B43" s="20">
        <v>-6515000</v>
      </c>
      <c r="C43" s="20">
        <v>-5010088</v>
      </c>
      <c r="D43" s="20">
        <v>1504912</v>
      </c>
      <c r="E43" s="31">
        <v>-23.1</v>
      </c>
    </row>
    <row r="44" spans="1:5" x14ac:dyDescent="0.3">
      <c r="A44" s="35" t="s">
        <v>116</v>
      </c>
      <c r="B44" s="20">
        <v>-1515000</v>
      </c>
      <c r="C44" s="20">
        <v>-660100</v>
      </c>
      <c r="D44" s="20">
        <v>854900</v>
      </c>
      <c r="E44" s="31">
        <v>-56.43</v>
      </c>
    </row>
    <row r="45" spans="1:5" x14ac:dyDescent="0.3">
      <c r="A45" s="35" t="s">
        <v>115</v>
      </c>
      <c r="B45" s="20">
        <v>-5000000</v>
      </c>
      <c r="C45" s="20">
        <v>-4349988</v>
      </c>
      <c r="D45" s="20">
        <v>650012</v>
      </c>
      <c r="E45" s="31">
        <v>-13</v>
      </c>
    </row>
    <row r="46" spans="1:5" x14ac:dyDescent="0.3">
      <c r="A46" s="35" t="s">
        <v>114</v>
      </c>
      <c r="B46" s="20">
        <v>-5000000</v>
      </c>
      <c r="C46" s="20">
        <v>-4349988</v>
      </c>
      <c r="D46" s="20">
        <v>650012</v>
      </c>
      <c r="E46" s="31">
        <v>-13</v>
      </c>
    </row>
    <row r="47" spans="1:5" x14ac:dyDescent="0.3">
      <c r="A47" s="36" t="s">
        <v>113</v>
      </c>
      <c r="B47" s="18">
        <v>-13556000</v>
      </c>
      <c r="C47" s="18">
        <v>8146406</v>
      </c>
      <c r="D47" s="18">
        <v>21702406</v>
      </c>
      <c r="E47" s="32">
        <v>-160.09</v>
      </c>
    </row>
    <row r="48" spans="1:5" x14ac:dyDescent="0.3">
      <c r="A48" s="36" t="s">
        <v>112</v>
      </c>
      <c r="B48" s="18">
        <v>7018000</v>
      </c>
      <c r="C48" s="18">
        <v>11814664</v>
      </c>
      <c r="D48" s="18">
        <v>4796664</v>
      </c>
      <c r="E48" s="32">
        <v>68.349999999999994</v>
      </c>
    </row>
    <row r="49" spans="1:5" x14ac:dyDescent="0.3">
      <c r="A49" s="35" t="s">
        <v>111</v>
      </c>
      <c r="B49" s="20">
        <v>0</v>
      </c>
      <c r="C49" s="20">
        <v>1030703</v>
      </c>
      <c r="D49" s="20">
        <v>1030703</v>
      </c>
      <c r="E49" s="31"/>
    </row>
    <row r="50" spans="1:5" x14ac:dyDescent="0.3">
      <c r="A50" s="35" t="s">
        <v>110</v>
      </c>
      <c r="B50" s="20">
        <v>0</v>
      </c>
      <c r="C50" s="20">
        <v>1030703</v>
      </c>
      <c r="D50" s="20">
        <v>1030703</v>
      </c>
      <c r="E50" s="31"/>
    </row>
    <row r="51" spans="1:5" x14ac:dyDescent="0.3">
      <c r="A51" s="35" t="s">
        <v>109</v>
      </c>
      <c r="B51" s="20">
        <v>7018000</v>
      </c>
      <c r="C51" s="20">
        <v>11862248</v>
      </c>
      <c r="D51" s="20">
        <v>4844248</v>
      </c>
      <c r="E51" s="31">
        <v>69.03</v>
      </c>
    </row>
    <row r="52" spans="1:5" x14ac:dyDescent="0.3">
      <c r="A52" s="35" t="s">
        <v>108</v>
      </c>
      <c r="B52" s="20">
        <v>7018000</v>
      </c>
      <c r="C52" s="20">
        <v>11862248</v>
      </c>
      <c r="D52" s="20">
        <v>4844248</v>
      </c>
      <c r="E52" s="31">
        <v>69.03</v>
      </c>
    </row>
    <row r="53" spans="1:5" x14ac:dyDescent="0.3">
      <c r="A53" s="35" t="s">
        <v>107</v>
      </c>
      <c r="B53" s="20">
        <v>4503000</v>
      </c>
      <c r="C53" s="20">
        <v>7267988</v>
      </c>
      <c r="D53" s="20">
        <v>2764988</v>
      </c>
      <c r="E53" s="31">
        <v>61.4</v>
      </c>
    </row>
    <row r="54" spans="1:5" x14ac:dyDescent="0.3">
      <c r="A54" s="35" t="s">
        <v>106</v>
      </c>
      <c r="B54" s="20">
        <v>15000</v>
      </c>
      <c r="C54" s="20">
        <v>45000</v>
      </c>
      <c r="D54" s="20">
        <v>30000</v>
      </c>
      <c r="E54" s="31">
        <v>200</v>
      </c>
    </row>
    <row r="55" spans="1:5" x14ac:dyDescent="0.3">
      <c r="A55" s="35" t="s">
        <v>105</v>
      </c>
      <c r="B55" s="20">
        <v>2500000</v>
      </c>
      <c r="C55" s="20">
        <v>4549260</v>
      </c>
      <c r="D55" s="20">
        <v>2049260</v>
      </c>
      <c r="E55" s="31">
        <v>81.97</v>
      </c>
    </row>
    <row r="56" spans="1:5" x14ac:dyDescent="0.3">
      <c r="A56" s="35" t="s">
        <v>104</v>
      </c>
      <c r="B56" s="20">
        <v>0</v>
      </c>
      <c r="C56" s="20">
        <v>-1078287</v>
      </c>
      <c r="D56" s="20">
        <v>-1078287</v>
      </c>
      <c r="E56" s="31"/>
    </row>
    <row r="57" spans="1:5" x14ac:dyDescent="0.3">
      <c r="A57" s="35" t="s">
        <v>103</v>
      </c>
      <c r="B57" s="20">
        <v>0</v>
      </c>
      <c r="C57" s="20">
        <v>-1078287</v>
      </c>
      <c r="D57" s="20">
        <v>-1078287</v>
      </c>
      <c r="E57" s="31"/>
    </row>
    <row r="58" spans="1:5" x14ac:dyDescent="0.3">
      <c r="A58" s="36" t="s">
        <v>102</v>
      </c>
      <c r="B58" s="18">
        <v>7018000</v>
      </c>
      <c r="C58" s="18">
        <v>11814664</v>
      </c>
      <c r="D58" s="18">
        <v>4796664</v>
      </c>
      <c r="E58" s="32">
        <v>68.349999999999994</v>
      </c>
    </row>
    <row r="59" spans="1:5" x14ac:dyDescent="0.3">
      <c r="A59" s="36" t="s">
        <v>101</v>
      </c>
      <c r="B59" s="18">
        <v>0</v>
      </c>
      <c r="C59" s="18">
        <v>0</v>
      </c>
      <c r="D59" s="18">
        <v>0</v>
      </c>
      <c r="E59" s="32"/>
    </row>
    <row r="60" spans="1:5" x14ac:dyDescent="0.3">
      <c r="A60" s="36" t="s">
        <v>100</v>
      </c>
      <c r="B60" s="18">
        <v>-5877000</v>
      </c>
      <c r="C60" s="18">
        <v>21045722</v>
      </c>
      <c r="D60" s="18">
        <v>26922722</v>
      </c>
      <c r="E60" s="32">
        <v>-458.1</v>
      </c>
    </row>
    <row r="61" spans="1:5" x14ac:dyDescent="0.3">
      <c r="A61" s="36" t="s">
        <v>99</v>
      </c>
      <c r="B61" s="18">
        <v>112412000</v>
      </c>
      <c r="C61" s="18">
        <v>110374527</v>
      </c>
      <c r="D61" s="18">
        <v>-2037473</v>
      </c>
      <c r="E61" s="32">
        <v>-1.81</v>
      </c>
    </row>
    <row r="62" spans="1:5" x14ac:dyDescent="0.3">
      <c r="A62" s="36" t="s">
        <v>98</v>
      </c>
      <c r="B62" s="18">
        <v>106535000</v>
      </c>
      <c r="C62" s="18">
        <v>131420249</v>
      </c>
      <c r="D62" s="18">
        <v>24885249</v>
      </c>
      <c r="E62" s="32">
        <v>23.36</v>
      </c>
    </row>
    <row r="63" spans="1:5" x14ac:dyDescent="0.3">
      <c r="A63" s="36" t="s">
        <v>97</v>
      </c>
      <c r="B63" s="18"/>
      <c r="C63" s="18"/>
      <c r="D63" s="18"/>
      <c r="E63" s="32"/>
    </row>
    <row r="64" spans="1:5" x14ac:dyDescent="0.3">
      <c r="A64" s="35" t="s">
        <v>96</v>
      </c>
      <c r="B64" s="20">
        <v>27000</v>
      </c>
      <c r="C64" s="20">
        <v>15450</v>
      </c>
      <c r="D64" s="20">
        <v>-11550</v>
      </c>
      <c r="E64" s="31">
        <v>-42.78</v>
      </c>
    </row>
    <row r="65" spans="1:5" x14ac:dyDescent="0.3">
      <c r="A65" s="35" t="s">
        <v>95</v>
      </c>
      <c r="B65" s="20">
        <v>27000</v>
      </c>
      <c r="C65" s="20">
        <v>15450</v>
      </c>
      <c r="D65" s="20">
        <v>-11550</v>
      </c>
      <c r="E65" s="31">
        <v>-42.78</v>
      </c>
    </row>
    <row r="66" spans="1:5" x14ac:dyDescent="0.3">
      <c r="A66" s="35" t="s">
        <v>94</v>
      </c>
      <c r="B66" s="20">
        <v>0</v>
      </c>
      <c r="C66" s="20">
        <v>321370</v>
      </c>
      <c r="D66" s="20">
        <v>321370</v>
      </c>
      <c r="E66" s="31"/>
    </row>
    <row r="67" spans="1:5" x14ac:dyDescent="0.3">
      <c r="A67" s="35" t="s">
        <v>93</v>
      </c>
      <c r="B67" s="20">
        <v>0</v>
      </c>
      <c r="C67" s="20">
        <v>1036604</v>
      </c>
      <c r="D67" s="20">
        <v>1036604</v>
      </c>
      <c r="E67" s="31"/>
    </row>
    <row r="68" spans="1:5" x14ac:dyDescent="0.3">
      <c r="A68" s="35" t="s">
        <v>92</v>
      </c>
      <c r="B68" s="20">
        <v>0</v>
      </c>
      <c r="C68" s="20">
        <v>-715234</v>
      </c>
      <c r="D68" s="20">
        <v>-715234</v>
      </c>
      <c r="E68" s="31"/>
    </row>
    <row r="69" spans="1:5" x14ac:dyDescent="0.3">
      <c r="A69" s="35" t="s">
        <v>91</v>
      </c>
      <c r="B69" s="20">
        <v>0</v>
      </c>
      <c r="C69" s="20">
        <v>21700</v>
      </c>
      <c r="D69" s="20">
        <v>21700</v>
      </c>
      <c r="E69" s="31"/>
    </row>
    <row r="70" spans="1:5" x14ac:dyDescent="0.3">
      <c r="A70" s="35" t="s">
        <v>90</v>
      </c>
      <c r="B70" s="20">
        <v>0</v>
      </c>
      <c r="C70" s="20">
        <v>21700</v>
      </c>
      <c r="D70" s="20">
        <v>21700</v>
      </c>
      <c r="E70" s="31"/>
    </row>
    <row r="71" spans="1:5" x14ac:dyDescent="0.3">
      <c r="A71" s="35" t="s">
        <v>89</v>
      </c>
      <c r="B71" s="20">
        <v>0</v>
      </c>
      <c r="C71" s="20">
        <v>21700</v>
      </c>
      <c r="D71" s="20">
        <v>21700</v>
      </c>
      <c r="E71" s="31"/>
    </row>
    <row r="72" spans="1:5" x14ac:dyDescent="0.3">
      <c r="A72" s="35" t="s">
        <v>88</v>
      </c>
      <c r="B72" s="20">
        <v>0</v>
      </c>
      <c r="C72" s="20">
        <v>-26420</v>
      </c>
      <c r="D72" s="20">
        <v>-26420</v>
      </c>
      <c r="E72" s="31"/>
    </row>
    <row r="73" spans="1:5" x14ac:dyDescent="0.3">
      <c r="A73" s="35" t="s">
        <v>87</v>
      </c>
      <c r="B73" s="20">
        <v>0</v>
      </c>
      <c r="C73" s="20">
        <v>-26420</v>
      </c>
      <c r="D73" s="20">
        <v>-26420</v>
      </c>
      <c r="E73" s="31"/>
    </row>
    <row r="74" spans="1:5" x14ac:dyDescent="0.3">
      <c r="A74" s="35" t="s">
        <v>86</v>
      </c>
      <c r="B74" s="20">
        <v>0</v>
      </c>
      <c r="C74" s="20">
        <v>-26420</v>
      </c>
      <c r="D74" s="20">
        <v>-26420</v>
      </c>
      <c r="E74" s="31"/>
    </row>
    <row r="75" spans="1:5" x14ac:dyDescent="0.3">
      <c r="A75" s="35" t="s">
        <v>85</v>
      </c>
      <c r="B75" s="20">
        <v>0</v>
      </c>
      <c r="C75" s="20">
        <v>-92796</v>
      </c>
      <c r="D75" s="20">
        <v>-92796</v>
      </c>
      <c r="E75" s="31"/>
    </row>
    <row r="76" spans="1:5" x14ac:dyDescent="0.3">
      <c r="A76" s="35" t="s">
        <v>84</v>
      </c>
      <c r="B76" s="20">
        <v>0</v>
      </c>
      <c r="C76" s="20">
        <v>-92796</v>
      </c>
      <c r="D76" s="20">
        <v>-92796</v>
      </c>
      <c r="E76" s="31"/>
    </row>
    <row r="77" spans="1:5" x14ac:dyDescent="0.3">
      <c r="A77" s="35" t="s">
        <v>83</v>
      </c>
      <c r="B77" s="20">
        <v>3614000</v>
      </c>
      <c r="C77" s="20">
        <v>3564519</v>
      </c>
      <c r="D77" s="20">
        <v>-49481</v>
      </c>
      <c r="E77" s="31">
        <v>-1.37</v>
      </c>
    </row>
    <row r="78" spans="1:5" x14ac:dyDescent="0.3">
      <c r="A78" s="35" t="s">
        <v>82</v>
      </c>
      <c r="B78" s="20">
        <v>-6000000</v>
      </c>
      <c r="C78" s="20">
        <v>-6000000</v>
      </c>
      <c r="D78" s="20">
        <v>0</v>
      </c>
      <c r="E78" s="31">
        <v>0</v>
      </c>
    </row>
    <row r="79" spans="1:5" ht="16.8" thickBot="1" x14ac:dyDescent="0.35">
      <c r="A79" s="45" t="s">
        <v>81</v>
      </c>
      <c r="B79" s="44">
        <v>-6000000</v>
      </c>
      <c r="C79" s="44">
        <v>-6000000</v>
      </c>
      <c r="D79" s="44">
        <v>0</v>
      </c>
      <c r="E79" s="43">
        <v>0</v>
      </c>
    </row>
    <row r="80" spans="1:5" x14ac:dyDescent="0.3">
      <c r="A80" s="87" t="s">
        <v>80</v>
      </c>
      <c r="B80" s="87"/>
      <c r="C80" s="87"/>
      <c r="D80" s="87"/>
      <c r="E80" s="87"/>
    </row>
    <row r="81" spans="1:5" ht="152.25" customHeight="1" x14ac:dyDescent="0.3">
      <c r="A81" s="88" t="s">
        <v>79</v>
      </c>
      <c r="B81" s="88"/>
      <c r="C81" s="88"/>
      <c r="D81" s="88"/>
      <c r="E81" s="88"/>
    </row>
  </sheetData>
  <sheetProtection sheet="1" objects="1" scenarios="1"/>
  <mergeCells count="6">
    <mergeCell ref="A4:A5"/>
    <mergeCell ref="D4:E4"/>
    <mergeCell ref="B4:B5"/>
    <mergeCell ref="C4:C5"/>
    <mergeCell ref="A80:E80"/>
    <mergeCell ref="A81:E81"/>
  </mergeCells>
  <phoneticPr fontId="2"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opLeftCell="B1" zoomScaleNormal="100" workbookViewId="0">
      <selection activeCell="Q11" sqref="Q11"/>
    </sheetView>
  </sheetViews>
  <sheetFormatPr defaultRowHeight="16.2" x14ac:dyDescent="0.3"/>
  <cols>
    <col min="1" max="1" width="25.6640625" customWidth="1"/>
    <col min="2" max="2" width="18.6640625" customWidth="1"/>
    <col min="3" max="3" width="9.6640625" customWidth="1"/>
    <col min="4" max="4" width="18.6640625" customWidth="1"/>
    <col min="5" max="5" width="9.6640625" customWidth="1"/>
    <col min="6" max="6" width="18.6640625" customWidth="1"/>
    <col min="7" max="7" width="9.6640625" customWidth="1"/>
    <col min="8" max="8" width="25.6640625" customWidth="1"/>
    <col min="9" max="9" width="18.6640625" customWidth="1"/>
    <col min="10" max="10" width="9.6640625" customWidth="1"/>
    <col min="11" max="11" width="18.6640625" customWidth="1"/>
    <col min="12" max="12" width="9.6640625" customWidth="1"/>
    <col min="13" max="13" width="18.6640625" customWidth="1"/>
    <col min="14" max="14" width="9.6640625" customWidth="1"/>
  </cols>
  <sheetData>
    <row r="1" spans="1:14" ht="22.2" x14ac:dyDescent="0.4">
      <c r="A1" s="6"/>
      <c r="B1" s="1"/>
      <c r="C1" s="6"/>
      <c r="D1" s="7" t="s">
        <v>233</v>
      </c>
      <c r="E1" s="6"/>
      <c r="F1" s="6"/>
      <c r="G1" s="6"/>
      <c r="H1" s="6"/>
      <c r="I1" s="1"/>
      <c r="J1" s="6"/>
      <c r="K1" s="6"/>
      <c r="L1" s="6"/>
      <c r="M1" s="6"/>
      <c r="N1" s="6"/>
    </row>
    <row r="2" spans="1:14" ht="22.2" x14ac:dyDescent="0.4">
      <c r="A2" s="3"/>
      <c r="B2" s="1"/>
      <c r="C2" s="3"/>
      <c r="D2" s="3" t="s">
        <v>232</v>
      </c>
      <c r="E2" s="3"/>
      <c r="F2" s="3"/>
      <c r="G2" s="3"/>
      <c r="H2" s="3"/>
      <c r="I2" s="1"/>
      <c r="J2" s="3"/>
      <c r="K2" s="3"/>
      <c r="L2" s="3"/>
      <c r="M2" s="3"/>
      <c r="N2" s="3"/>
    </row>
    <row r="3" spans="1:14" ht="16.8" thickBot="1" x14ac:dyDescent="0.35">
      <c r="A3" s="4"/>
      <c r="B3" s="1"/>
      <c r="C3" s="4"/>
      <c r="D3" s="5" t="s">
        <v>231</v>
      </c>
      <c r="E3" s="4"/>
      <c r="F3" s="4"/>
      <c r="G3" s="46" t="s">
        <v>230</v>
      </c>
      <c r="H3" s="4"/>
      <c r="I3" s="1"/>
      <c r="J3" s="4"/>
      <c r="K3" s="4"/>
      <c r="L3" s="4"/>
      <c r="M3" s="4"/>
      <c r="N3" s="46"/>
    </row>
    <row r="4" spans="1:14" x14ac:dyDescent="0.3">
      <c r="A4" s="82" t="s">
        <v>228</v>
      </c>
      <c r="B4" s="84" t="s">
        <v>227</v>
      </c>
      <c r="C4" s="84"/>
      <c r="D4" s="84" t="s">
        <v>226</v>
      </c>
      <c r="E4" s="84"/>
      <c r="F4" s="84" t="s">
        <v>229</v>
      </c>
      <c r="G4" s="84"/>
      <c r="H4" s="84" t="s">
        <v>228</v>
      </c>
      <c r="I4" s="84" t="s">
        <v>227</v>
      </c>
      <c r="J4" s="84"/>
      <c r="K4" s="84" t="s">
        <v>226</v>
      </c>
      <c r="L4" s="84"/>
      <c r="M4" s="84" t="s">
        <v>225</v>
      </c>
      <c r="N4" s="85"/>
    </row>
    <row r="5" spans="1:14" ht="16.8" thickBot="1" x14ac:dyDescent="0.35">
      <c r="A5" s="83"/>
      <c r="B5" s="42" t="s">
        <v>224</v>
      </c>
      <c r="C5" s="42" t="s">
        <v>223</v>
      </c>
      <c r="D5" s="42" t="s">
        <v>224</v>
      </c>
      <c r="E5" s="42" t="s">
        <v>223</v>
      </c>
      <c r="F5" s="42" t="s">
        <v>224</v>
      </c>
      <c r="G5" s="42" t="s">
        <v>223</v>
      </c>
      <c r="H5" s="90"/>
      <c r="I5" s="42" t="s">
        <v>224</v>
      </c>
      <c r="J5" s="42" t="s">
        <v>223</v>
      </c>
      <c r="K5" s="42" t="s">
        <v>67</v>
      </c>
      <c r="L5" s="42" t="s">
        <v>223</v>
      </c>
      <c r="M5" s="42" t="s">
        <v>224</v>
      </c>
      <c r="N5" s="41" t="s">
        <v>223</v>
      </c>
    </row>
    <row r="6" spans="1:14" x14ac:dyDescent="0.3">
      <c r="A6" s="24" t="s">
        <v>222</v>
      </c>
      <c r="B6" s="25">
        <v>414835632</v>
      </c>
      <c r="C6" s="26">
        <v>100</v>
      </c>
      <c r="D6" s="25">
        <v>419663150</v>
      </c>
      <c r="E6" s="26">
        <v>100</v>
      </c>
      <c r="F6" s="25">
        <v>-4827518</v>
      </c>
      <c r="G6" s="26">
        <v>-1.1499999999999999</v>
      </c>
      <c r="H6" s="51" t="s">
        <v>221</v>
      </c>
      <c r="I6" s="25">
        <v>244176981</v>
      </c>
      <c r="J6" s="26">
        <v>58.86</v>
      </c>
      <c r="K6" s="25">
        <v>250197929</v>
      </c>
      <c r="L6" s="26">
        <v>59.62</v>
      </c>
      <c r="M6" s="25">
        <v>-6020948</v>
      </c>
      <c r="N6" s="30">
        <v>-2.41</v>
      </c>
    </row>
    <row r="7" spans="1:14" x14ac:dyDescent="0.3">
      <c r="A7" s="22" t="s">
        <v>220</v>
      </c>
      <c r="B7" s="18">
        <v>131424986</v>
      </c>
      <c r="C7" s="19">
        <v>31.68</v>
      </c>
      <c r="D7" s="18">
        <v>130568828</v>
      </c>
      <c r="E7" s="19">
        <v>31.11</v>
      </c>
      <c r="F7" s="18">
        <v>856158</v>
      </c>
      <c r="G7" s="19">
        <v>0.66</v>
      </c>
      <c r="H7" s="50" t="s">
        <v>219</v>
      </c>
      <c r="I7" s="18">
        <v>11559215</v>
      </c>
      <c r="J7" s="19">
        <v>2.79</v>
      </c>
      <c r="K7" s="18">
        <v>13994116</v>
      </c>
      <c r="L7" s="19">
        <v>3.33</v>
      </c>
      <c r="M7" s="18">
        <v>-2434901</v>
      </c>
      <c r="N7" s="32">
        <v>-17.399999999999999</v>
      </c>
    </row>
    <row r="8" spans="1:14" x14ac:dyDescent="0.3">
      <c r="A8" s="22" t="s">
        <v>218</v>
      </c>
      <c r="B8" s="18">
        <v>131420249</v>
      </c>
      <c r="C8" s="19">
        <v>31.68</v>
      </c>
      <c r="D8" s="18">
        <v>110374527</v>
      </c>
      <c r="E8" s="19">
        <v>26.3</v>
      </c>
      <c r="F8" s="18">
        <v>21045722</v>
      </c>
      <c r="G8" s="19">
        <v>19.07</v>
      </c>
      <c r="H8" s="50" t="s">
        <v>217</v>
      </c>
      <c r="I8" s="18">
        <v>2609705</v>
      </c>
      <c r="J8" s="19">
        <v>0.63</v>
      </c>
      <c r="K8" s="18">
        <v>5249832</v>
      </c>
      <c r="L8" s="19">
        <v>1.25</v>
      </c>
      <c r="M8" s="18">
        <v>-2640127</v>
      </c>
      <c r="N8" s="32">
        <v>-50.29</v>
      </c>
    </row>
    <row r="9" spans="1:14" x14ac:dyDescent="0.3">
      <c r="A9" s="23" t="s">
        <v>216</v>
      </c>
      <c r="B9" s="20">
        <v>131420249</v>
      </c>
      <c r="C9" s="21">
        <v>31.68</v>
      </c>
      <c r="D9" s="20">
        <v>110374527</v>
      </c>
      <c r="E9" s="21">
        <v>26.3</v>
      </c>
      <c r="F9" s="20">
        <v>21045722</v>
      </c>
      <c r="G9" s="21">
        <v>19.07</v>
      </c>
      <c r="H9" s="49" t="s">
        <v>215</v>
      </c>
      <c r="I9" s="20">
        <v>2055032</v>
      </c>
      <c r="J9" s="21">
        <v>0.5</v>
      </c>
      <c r="K9" s="20">
        <v>4688948</v>
      </c>
      <c r="L9" s="21">
        <v>1.1200000000000001</v>
      </c>
      <c r="M9" s="20">
        <v>-2633916</v>
      </c>
      <c r="N9" s="31">
        <v>-56.17</v>
      </c>
    </row>
    <row r="10" spans="1:14" x14ac:dyDescent="0.3">
      <c r="A10" s="22" t="s">
        <v>214</v>
      </c>
      <c r="B10" s="18">
        <v>0</v>
      </c>
      <c r="C10" s="19">
        <v>0</v>
      </c>
      <c r="D10" s="18">
        <v>20000000</v>
      </c>
      <c r="E10" s="19">
        <v>4.7699999999999996</v>
      </c>
      <c r="F10" s="18">
        <v>-20000000</v>
      </c>
      <c r="G10" s="19">
        <v>-100</v>
      </c>
      <c r="H10" s="49" t="s">
        <v>213</v>
      </c>
      <c r="I10" s="20">
        <v>554673</v>
      </c>
      <c r="J10" s="21">
        <v>0.13</v>
      </c>
      <c r="K10" s="20">
        <v>560884</v>
      </c>
      <c r="L10" s="21">
        <v>0.13</v>
      </c>
      <c r="M10" s="20">
        <v>-6211</v>
      </c>
      <c r="N10" s="31">
        <v>-1.1100000000000001</v>
      </c>
    </row>
    <row r="11" spans="1:14" x14ac:dyDescent="0.3">
      <c r="A11" s="23" t="s">
        <v>212</v>
      </c>
      <c r="B11" s="20">
        <v>0</v>
      </c>
      <c r="C11" s="21">
        <v>0</v>
      </c>
      <c r="D11" s="20">
        <v>20000000</v>
      </c>
      <c r="E11" s="21">
        <v>4.7699999999999996</v>
      </c>
      <c r="F11" s="20">
        <v>-20000000</v>
      </c>
      <c r="G11" s="21">
        <v>-100</v>
      </c>
      <c r="H11" s="50" t="s">
        <v>211</v>
      </c>
      <c r="I11" s="18">
        <v>8949510</v>
      </c>
      <c r="J11" s="19">
        <v>2.16</v>
      </c>
      <c r="K11" s="18">
        <v>8744284</v>
      </c>
      <c r="L11" s="19">
        <v>2.08</v>
      </c>
      <c r="M11" s="18">
        <v>205226</v>
      </c>
      <c r="N11" s="32">
        <v>2.35</v>
      </c>
    </row>
    <row r="12" spans="1:14" x14ac:dyDescent="0.3">
      <c r="A12" s="22" t="s">
        <v>210</v>
      </c>
      <c r="B12" s="18">
        <v>4737</v>
      </c>
      <c r="C12" s="19">
        <v>0</v>
      </c>
      <c r="D12" s="18">
        <v>5412</v>
      </c>
      <c r="E12" s="19">
        <v>0</v>
      </c>
      <c r="F12" s="18">
        <v>-675</v>
      </c>
      <c r="G12" s="19">
        <v>-12.47</v>
      </c>
      <c r="H12" s="49" t="s">
        <v>209</v>
      </c>
      <c r="I12" s="20">
        <v>8949510</v>
      </c>
      <c r="J12" s="21">
        <v>2.16</v>
      </c>
      <c r="K12" s="20">
        <v>8744284</v>
      </c>
      <c r="L12" s="21">
        <v>2.08</v>
      </c>
      <c r="M12" s="20">
        <v>205226</v>
      </c>
      <c r="N12" s="31">
        <v>2.35</v>
      </c>
    </row>
    <row r="13" spans="1:14" x14ac:dyDescent="0.3">
      <c r="A13" s="23" t="s">
        <v>208</v>
      </c>
      <c r="B13" s="20">
        <v>4737</v>
      </c>
      <c r="C13" s="21">
        <v>0</v>
      </c>
      <c r="D13" s="20">
        <v>5412</v>
      </c>
      <c r="E13" s="21">
        <v>0</v>
      </c>
      <c r="F13" s="20">
        <v>-675</v>
      </c>
      <c r="G13" s="21">
        <v>-12.47</v>
      </c>
      <c r="H13" s="50" t="s">
        <v>207</v>
      </c>
      <c r="I13" s="18">
        <v>232617766</v>
      </c>
      <c r="J13" s="19">
        <v>56.07</v>
      </c>
      <c r="K13" s="18">
        <v>236203813</v>
      </c>
      <c r="L13" s="19">
        <v>56.28</v>
      </c>
      <c r="M13" s="18">
        <v>-3586047</v>
      </c>
      <c r="N13" s="32">
        <v>-1.52</v>
      </c>
    </row>
    <row r="14" spans="1:14" x14ac:dyDescent="0.3">
      <c r="A14" s="22" t="s">
        <v>206</v>
      </c>
      <c r="B14" s="18">
        <v>0</v>
      </c>
      <c r="C14" s="19">
        <v>0</v>
      </c>
      <c r="D14" s="18">
        <v>188889</v>
      </c>
      <c r="E14" s="19">
        <v>0.05</v>
      </c>
      <c r="F14" s="18">
        <v>-188889</v>
      </c>
      <c r="G14" s="19">
        <v>-100</v>
      </c>
      <c r="H14" s="50" t="s">
        <v>205</v>
      </c>
      <c r="I14" s="18">
        <v>989583</v>
      </c>
      <c r="J14" s="19">
        <v>0.24</v>
      </c>
      <c r="K14" s="18">
        <v>1066985</v>
      </c>
      <c r="L14" s="19">
        <v>0.25</v>
      </c>
      <c r="M14" s="18">
        <v>-77402</v>
      </c>
      <c r="N14" s="32">
        <v>-7.25</v>
      </c>
    </row>
    <row r="15" spans="1:14" x14ac:dyDescent="0.3">
      <c r="A15" s="23" t="s">
        <v>204</v>
      </c>
      <c r="B15" s="20">
        <v>0</v>
      </c>
      <c r="C15" s="21">
        <v>0</v>
      </c>
      <c r="D15" s="20">
        <v>188889</v>
      </c>
      <c r="E15" s="21">
        <v>0.05</v>
      </c>
      <c r="F15" s="20">
        <v>-188889</v>
      </c>
      <c r="G15" s="21">
        <v>-100</v>
      </c>
      <c r="H15" s="49" t="s">
        <v>203</v>
      </c>
      <c r="I15" s="20">
        <v>989583</v>
      </c>
      <c r="J15" s="21">
        <v>0.24</v>
      </c>
      <c r="K15" s="20">
        <v>1066985</v>
      </c>
      <c r="L15" s="21">
        <v>0.25</v>
      </c>
      <c r="M15" s="20">
        <v>-77402</v>
      </c>
      <c r="N15" s="31">
        <v>-7.25</v>
      </c>
    </row>
    <row r="16" spans="1:14" ht="32.4" x14ac:dyDescent="0.3">
      <c r="A16" s="22" t="s">
        <v>202</v>
      </c>
      <c r="B16" s="18">
        <v>4575149</v>
      </c>
      <c r="C16" s="19">
        <v>1.1000000000000001</v>
      </c>
      <c r="D16" s="18">
        <v>4150321</v>
      </c>
      <c r="E16" s="19">
        <v>0.99</v>
      </c>
      <c r="F16" s="18">
        <v>424828</v>
      </c>
      <c r="G16" s="19">
        <v>10.24</v>
      </c>
      <c r="H16" s="50" t="s">
        <v>201</v>
      </c>
      <c r="I16" s="18">
        <v>231628183</v>
      </c>
      <c r="J16" s="19">
        <v>55.84</v>
      </c>
      <c r="K16" s="18">
        <v>235136828</v>
      </c>
      <c r="L16" s="19">
        <v>56.03</v>
      </c>
      <c r="M16" s="18">
        <v>-3508645</v>
      </c>
      <c r="N16" s="32">
        <v>-1.49</v>
      </c>
    </row>
    <row r="17" spans="1:14" x14ac:dyDescent="0.3">
      <c r="A17" s="22" t="s">
        <v>200</v>
      </c>
      <c r="B17" s="18">
        <v>4575149</v>
      </c>
      <c r="C17" s="19">
        <v>1.1000000000000001</v>
      </c>
      <c r="D17" s="18">
        <v>4150321</v>
      </c>
      <c r="E17" s="19">
        <v>0.99</v>
      </c>
      <c r="F17" s="18">
        <v>424828</v>
      </c>
      <c r="G17" s="19">
        <v>10.24</v>
      </c>
      <c r="H17" s="49" t="s">
        <v>199</v>
      </c>
      <c r="I17" s="20">
        <v>1013703</v>
      </c>
      <c r="J17" s="21">
        <v>0.24</v>
      </c>
      <c r="K17" s="20">
        <v>1061287</v>
      </c>
      <c r="L17" s="21">
        <v>0.25</v>
      </c>
      <c r="M17" s="20">
        <v>-47584</v>
      </c>
      <c r="N17" s="31">
        <v>-4.4800000000000004</v>
      </c>
    </row>
    <row r="18" spans="1:14" x14ac:dyDescent="0.3">
      <c r="A18" s="23" t="s">
        <v>198</v>
      </c>
      <c r="B18" s="20">
        <v>1892194</v>
      </c>
      <c r="C18" s="21">
        <v>0.46</v>
      </c>
      <c r="D18" s="20">
        <v>1788736</v>
      </c>
      <c r="E18" s="21">
        <v>0.43</v>
      </c>
      <c r="F18" s="20">
        <v>103458</v>
      </c>
      <c r="G18" s="21">
        <v>5.78</v>
      </c>
      <c r="H18" s="49" t="s">
        <v>197</v>
      </c>
      <c r="I18" s="20">
        <v>1892194</v>
      </c>
      <c r="J18" s="21">
        <v>0.46</v>
      </c>
      <c r="K18" s="20">
        <v>1788736</v>
      </c>
      <c r="L18" s="21">
        <v>0.43</v>
      </c>
      <c r="M18" s="20">
        <v>103458</v>
      </c>
      <c r="N18" s="31">
        <v>5.78</v>
      </c>
    </row>
    <row r="19" spans="1:14" x14ac:dyDescent="0.3">
      <c r="A19" s="23" t="s">
        <v>196</v>
      </c>
      <c r="B19" s="20">
        <v>2682955</v>
      </c>
      <c r="C19" s="21">
        <v>0.65</v>
      </c>
      <c r="D19" s="20">
        <v>2361585</v>
      </c>
      <c r="E19" s="21">
        <v>0.56000000000000005</v>
      </c>
      <c r="F19" s="20">
        <v>321370</v>
      </c>
      <c r="G19" s="21">
        <v>13.61</v>
      </c>
      <c r="H19" s="49" t="s">
        <v>195</v>
      </c>
      <c r="I19" s="20">
        <v>228722286</v>
      </c>
      <c r="J19" s="21">
        <v>55.14</v>
      </c>
      <c r="K19" s="20">
        <v>232286805</v>
      </c>
      <c r="L19" s="21">
        <v>55.35</v>
      </c>
      <c r="M19" s="20">
        <v>-3564519</v>
      </c>
      <c r="N19" s="31">
        <v>-1.53</v>
      </c>
    </row>
    <row r="20" spans="1:14" x14ac:dyDescent="0.3">
      <c r="A20" s="22" t="s">
        <v>194</v>
      </c>
      <c r="B20" s="18">
        <v>34567348</v>
      </c>
      <c r="C20" s="19">
        <v>8.33</v>
      </c>
      <c r="D20" s="18">
        <v>34588835</v>
      </c>
      <c r="E20" s="19">
        <v>8.24</v>
      </c>
      <c r="F20" s="18">
        <v>-21487</v>
      </c>
      <c r="G20" s="19">
        <v>-0.06</v>
      </c>
      <c r="H20" s="50" t="s">
        <v>193</v>
      </c>
      <c r="I20" s="18">
        <v>170658651</v>
      </c>
      <c r="J20" s="19">
        <v>41.14</v>
      </c>
      <c r="K20" s="18">
        <v>169465221</v>
      </c>
      <c r="L20" s="19">
        <v>40.380000000000003</v>
      </c>
      <c r="M20" s="18">
        <v>1193430</v>
      </c>
      <c r="N20" s="32">
        <v>0.7</v>
      </c>
    </row>
    <row r="21" spans="1:14" x14ac:dyDescent="0.3">
      <c r="A21" s="22" t="s">
        <v>192</v>
      </c>
      <c r="B21" s="18">
        <v>8748891</v>
      </c>
      <c r="C21" s="19">
        <v>2.11</v>
      </c>
      <c r="D21" s="18">
        <v>8015387</v>
      </c>
      <c r="E21" s="19">
        <v>1.91</v>
      </c>
      <c r="F21" s="18">
        <v>733504</v>
      </c>
      <c r="G21" s="19">
        <v>9.15</v>
      </c>
      <c r="H21" s="50" t="s">
        <v>191</v>
      </c>
      <c r="I21" s="18">
        <v>138339006</v>
      </c>
      <c r="J21" s="19">
        <v>33.35</v>
      </c>
      <c r="K21" s="18">
        <v>126595974</v>
      </c>
      <c r="L21" s="19">
        <v>30.17</v>
      </c>
      <c r="M21" s="18">
        <v>11743032</v>
      </c>
      <c r="N21" s="32">
        <v>9.2799999999999994</v>
      </c>
    </row>
    <row r="22" spans="1:14" x14ac:dyDescent="0.3">
      <c r="A22" s="23" t="s">
        <v>190</v>
      </c>
      <c r="B22" s="20">
        <v>34152266</v>
      </c>
      <c r="C22" s="21">
        <v>8.23</v>
      </c>
      <c r="D22" s="20">
        <v>32367401</v>
      </c>
      <c r="E22" s="21">
        <v>7.71</v>
      </c>
      <c r="F22" s="20">
        <v>1784865</v>
      </c>
      <c r="G22" s="21">
        <v>5.51</v>
      </c>
      <c r="H22" s="50" t="s">
        <v>189</v>
      </c>
      <c r="I22" s="18">
        <v>138339006</v>
      </c>
      <c r="J22" s="19">
        <v>33.35</v>
      </c>
      <c r="K22" s="18">
        <v>126595974</v>
      </c>
      <c r="L22" s="19">
        <v>30.17</v>
      </c>
      <c r="M22" s="18">
        <v>11743032</v>
      </c>
      <c r="N22" s="32">
        <v>9.2799999999999994</v>
      </c>
    </row>
    <row r="23" spans="1:14" ht="32.4" x14ac:dyDescent="0.3">
      <c r="A23" s="23" t="s">
        <v>188</v>
      </c>
      <c r="B23" s="20">
        <v>-25403375</v>
      </c>
      <c r="C23" s="21">
        <v>-6.12</v>
      </c>
      <c r="D23" s="20">
        <v>-24352014</v>
      </c>
      <c r="E23" s="21">
        <v>-5.8</v>
      </c>
      <c r="F23" s="20">
        <v>-1051361</v>
      </c>
      <c r="G23" s="21">
        <v>4.32</v>
      </c>
      <c r="H23" s="49" t="s">
        <v>187</v>
      </c>
      <c r="I23" s="20">
        <v>138339006</v>
      </c>
      <c r="J23" s="21">
        <v>33.35</v>
      </c>
      <c r="K23" s="20">
        <v>126595974</v>
      </c>
      <c r="L23" s="21">
        <v>30.17</v>
      </c>
      <c r="M23" s="20">
        <v>11743032</v>
      </c>
      <c r="N23" s="31">
        <v>9.2799999999999994</v>
      </c>
    </row>
    <row r="24" spans="1:14" x14ac:dyDescent="0.3">
      <c r="A24" s="22" t="s">
        <v>186</v>
      </c>
      <c r="B24" s="18">
        <v>11127087</v>
      </c>
      <c r="C24" s="19">
        <v>2.68</v>
      </c>
      <c r="D24" s="18">
        <v>12429273</v>
      </c>
      <c r="E24" s="19">
        <v>2.96</v>
      </c>
      <c r="F24" s="18">
        <v>-1302186</v>
      </c>
      <c r="G24" s="19">
        <v>-10.48</v>
      </c>
      <c r="H24" s="50" t="s">
        <v>185</v>
      </c>
      <c r="I24" s="18">
        <v>68309758</v>
      </c>
      <c r="J24" s="19">
        <v>16.47</v>
      </c>
      <c r="K24" s="18">
        <v>70745239</v>
      </c>
      <c r="L24" s="19">
        <v>16.86</v>
      </c>
      <c r="M24" s="18">
        <v>-2435481</v>
      </c>
      <c r="N24" s="32">
        <v>-3.44</v>
      </c>
    </row>
    <row r="25" spans="1:14" x14ac:dyDescent="0.3">
      <c r="A25" s="23" t="s">
        <v>184</v>
      </c>
      <c r="B25" s="20">
        <v>27720499</v>
      </c>
      <c r="C25" s="21">
        <v>6.68</v>
      </c>
      <c r="D25" s="20">
        <v>27571217</v>
      </c>
      <c r="E25" s="21">
        <v>6.57</v>
      </c>
      <c r="F25" s="20">
        <v>149282</v>
      </c>
      <c r="G25" s="21">
        <v>0.54</v>
      </c>
      <c r="H25" s="50" t="s">
        <v>183</v>
      </c>
      <c r="I25" s="18">
        <v>68309758</v>
      </c>
      <c r="J25" s="19">
        <v>16.47</v>
      </c>
      <c r="K25" s="18">
        <v>70745239</v>
      </c>
      <c r="L25" s="19">
        <v>16.86</v>
      </c>
      <c r="M25" s="18">
        <v>-2435481</v>
      </c>
      <c r="N25" s="32">
        <v>-3.44</v>
      </c>
    </row>
    <row r="26" spans="1:14" ht="32.4" x14ac:dyDescent="0.3">
      <c r="A26" s="23" t="s">
        <v>182</v>
      </c>
      <c r="B26" s="20">
        <v>-16593412</v>
      </c>
      <c r="C26" s="21">
        <v>-4</v>
      </c>
      <c r="D26" s="20">
        <v>-15141944</v>
      </c>
      <c r="E26" s="21">
        <v>-3.61</v>
      </c>
      <c r="F26" s="20">
        <v>-1451468</v>
      </c>
      <c r="G26" s="21">
        <v>9.59</v>
      </c>
      <c r="H26" s="49" t="s">
        <v>181</v>
      </c>
      <c r="I26" s="20">
        <v>68309758</v>
      </c>
      <c r="J26" s="21">
        <v>16.47</v>
      </c>
      <c r="K26" s="20">
        <v>70745239</v>
      </c>
      <c r="L26" s="21">
        <v>16.86</v>
      </c>
      <c r="M26" s="20">
        <v>-2435481</v>
      </c>
      <c r="N26" s="31">
        <v>-3.44</v>
      </c>
    </row>
    <row r="27" spans="1:14" x14ac:dyDescent="0.3">
      <c r="A27" s="22" t="s">
        <v>180</v>
      </c>
      <c r="B27" s="18">
        <v>12898720</v>
      </c>
      <c r="C27" s="19">
        <v>3.11</v>
      </c>
      <c r="D27" s="18">
        <v>14144175</v>
      </c>
      <c r="E27" s="19">
        <v>3.37</v>
      </c>
      <c r="F27" s="18">
        <v>-1245455</v>
      </c>
      <c r="G27" s="19">
        <v>-8.81</v>
      </c>
      <c r="H27" s="50" t="s">
        <v>179</v>
      </c>
      <c r="I27" s="18">
        <v>-35990113</v>
      </c>
      <c r="J27" s="19">
        <v>-8.68</v>
      </c>
      <c r="K27" s="18">
        <v>-27875992</v>
      </c>
      <c r="L27" s="19">
        <v>-6.64</v>
      </c>
      <c r="M27" s="18">
        <v>-8114121</v>
      </c>
      <c r="N27" s="32">
        <v>29.11</v>
      </c>
    </row>
    <row r="28" spans="1:14" x14ac:dyDescent="0.3">
      <c r="A28" s="23" t="s">
        <v>178</v>
      </c>
      <c r="B28" s="20">
        <v>68728233</v>
      </c>
      <c r="C28" s="21">
        <v>16.57</v>
      </c>
      <c r="D28" s="20">
        <v>69638365</v>
      </c>
      <c r="E28" s="21">
        <v>16.59</v>
      </c>
      <c r="F28" s="20">
        <v>-910132</v>
      </c>
      <c r="G28" s="21">
        <v>-1.31</v>
      </c>
      <c r="H28" s="50" t="s">
        <v>177</v>
      </c>
      <c r="I28" s="18">
        <v>-35990113</v>
      </c>
      <c r="J28" s="19">
        <v>-8.68</v>
      </c>
      <c r="K28" s="18">
        <v>-27875992</v>
      </c>
      <c r="L28" s="19">
        <v>-6.64</v>
      </c>
      <c r="M28" s="18">
        <v>-8114121</v>
      </c>
      <c r="N28" s="32">
        <v>29.11</v>
      </c>
    </row>
    <row r="29" spans="1:14" x14ac:dyDescent="0.3">
      <c r="A29" s="23" t="s">
        <v>176</v>
      </c>
      <c r="B29" s="20">
        <v>-55829513</v>
      </c>
      <c r="C29" s="21">
        <v>-13.46</v>
      </c>
      <c r="D29" s="20">
        <v>-55494190</v>
      </c>
      <c r="E29" s="21">
        <v>-13.22</v>
      </c>
      <c r="F29" s="20">
        <v>-335323</v>
      </c>
      <c r="G29" s="21">
        <v>0.6</v>
      </c>
      <c r="H29" s="49" t="s">
        <v>175</v>
      </c>
      <c r="I29" s="20">
        <v>-35990113</v>
      </c>
      <c r="J29" s="21">
        <v>-8.68</v>
      </c>
      <c r="K29" s="20">
        <v>-27875992</v>
      </c>
      <c r="L29" s="21">
        <v>-6.64</v>
      </c>
      <c r="M29" s="20">
        <v>-8114121</v>
      </c>
      <c r="N29" s="31">
        <v>29.11</v>
      </c>
    </row>
    <row r="30" spans="1:14" x14ac:dyDescent="0.3">
      <c r="A30" s="22" t="s">
        <v>174</v>
      </c>
      <c r="B30" s="18">
        <v>1792650</v>
      </c>
      <c r="C30" s="19">
        <v>0.43</v>
      </c>
      <c r="D30" s="18">
        <v>0</v>
      </c>
      <c r="E30" s="19">
        <v>0</v>
      </c>
      <c r="F30" s="18">
        <v>1792650</v>
      </c>
      <c r="G30" s="19"/>
      <c r="H30" s="38"/>
      <c r="I30" s="38"/>
      <c r="J30" s="38"/>
      <c r="K30" s="38"/>
      <c r="L30" s="38"/>
      <c r="M30" s="38"/>
      <c r="N30" s="37"/>
    </row>
    <row r="31" spans="1:14" x14ac:dyDescent="0.3">
      <c r="A31" s="23" t="s">
        <v>173</v>
      </c>
      <c r="B31" s="20">
        <v>1792650</v>
      </c>
      <c r="C31" s="21">
        <v>0.43</v>
      </c>
      <c r="D31" s="20">
        <v>0</v>
      </c>
      <c r="E31" s="21">
        <v>0</v>
      </c>
      <c r="F31" s="20">
        <v>1792650</v>
      </c>
      <c r="G31" s="21"/>
      <c r="H31" s="38"/>
      <c r="I31" s="38"/>
      <c r="J31" s="38"/>
      <c r="K31" s="38"/>
      <c r="L31" s="38"/>
      <c r="M31" s="38"/>
      <c r="N31" s="37"/>
    </row>
    <row r="32" spans="1:14" x14ac:dyDescent="0.3">
      <c r="A32" s="22" t="s">
        <v>172</v>
      </c>
      <c r="B32" s="18">
        <v>1304843</v>
      </c>
      <c r="C32" s="19">
        <v>0.31</v>
      </c>
      <c r="D32" s="18">
        <v>1050678</v>
      </c>
      <c r="E32" s="19">
        <v>0.25</v>
      </c>
      <c r="F32" s="18">
        <v>254165</v>
      </c>
      <c r="G32" s="19">
        <v>24.19</v>
      </c>
      <c r="H32" s="38"/>
      <c r="I32" s="38"/>
      <c r="J32" s="38"/>
      <c r="K32" s="38"/>
      <c r="L32" s="38"/>
      <c r="M32" s="38"/>
      <c r="N32" s="37"/>
    </row>
    <row r="33" spans="1:14" x14ac:dyDescent="0.3">
      <c r="A33" s="22" t="s">
        <v>171</v>
      </c>
      <c r="B33" s="18">
        <v>1304843</v>
      </c>
      <c r="C33" s="19">
        <v>0.31</v>
      </c>
      <c r="D33" s="18">
        <v>1050678</v>
      </c>
      <c r="E33" s="19">
        <v>0.25</v>
      </c>
      <c r="F33" s="18">
        <v>254165</v>
      </c>
      <c r="G33" s="19">
        <v>24.19</v>
      </c>
      <c r="H33" s="38"/>
      <c r="I33" s="38"/>
      <c r="J33" s="38"/>
      <c r="K33" s="38"/>
      <c r="L33" s="38"/>
      <c r="M33" s="38"/>
      <c r="N33" s="37"/>
    </row>
    <row r="34" spans="1:14" x14ac:dyDescent="0.3">
      <c r="A34" s="23" t="s">
        <v>170</v>
      </c>
      <c r="B34" s="20">
        <v>1304843</v>
      </c>
      <c r="C34" s="21">
        <v>0.31</v>
      </c>
      <c r="D34" s="20">
        <v>1050678</v>
      </c>
      <c r="E34" s="21">
        <v>0.25</v>
      </c>
      <c r="F34" s="20">
        <v>254165</v>
      </c>
      <c r="G34" s="21">
        <v>24.19</v>
      </c>
      <c r="H34" s="38"/>
      <c r="I34" s="38"/>
      <c r="J34" s="38"/>
      <c r="K34" s="38"/>
      <c r="L34" s="38"/>
      <c r="M34" s="38"/>
      <c r="N34" s="37"/>
    </row>
    <row r="35" spans="1:14" x14ac:dyDescent="0.3">
      <c r="A35" s="22" t="s">
        <v>169</v>
      </c>
      <c r="B35" s="18">
        <v>242963306</v>
      </c>
      <c r="C35" s="19">
        <v>58.57</v>
      </c>
      <c r="D35" s="18">
        <v>249304488</v>
      </c>
      <c r="E35" s="19">
        <v>59.41</v>
      </c>
      <c r="F35" s="18">
        <v>-6341182</v>
      </c>
      <c r="G35" s="19">
        <v>-2.54</v>
      </c>
      <c r="H35" s="38"/>
      <c r="I35" s="38"/>
      <c r="J35" s="38"/>
      <c r="K35" s="38"/>
      <c r="L35" s="38"/>
      <c r="M35" s="38"/>
      <c r="N35" s="37"/>
    </row>
    <row r="36" spans="1:14" x14ac:dyDescent="0.3">
      <c r="A36" s="22" t="s">
        <v>168</v>
      </c>
      <c r="B36" s="18">
        <v>14241020</v>
      </c>
      <c r="C36" s="19">
        <v>3.43</v>
      </c>
      <c r="D36" s="18">
        <v>17017683</v>
      </c>
      <c r="E36" s="19">
        <v>4.0599999999999996</v>
      </c>
      <c r="F36" s="18">
        <v>-2776663</v>
      </c>
      <c r="G36" s="19">
        <v>-16.32</v>
      </c>
      <c r="H36" s="38"/>
      <c r="I36" s="38"/>
      <c r="J36" s="38"/>
      <c r="K36" s="38"/>
      <c r="L36" s="38"/>
      <c r="M36" s="38"/>
      <c r="N36" s="37"/>
    </row>
    <row r="37" spans="1:14" x14ac:dyDescent="0.3">
      <c r="A37" s="23" t="s">
        <v>167</v>
      </c>
      <c r="B37" s="20">
        <v>14241020</v>
      </c>
      <c r="C37" s="21">
        <v>3.43</v>
      </c>
      <c r="D37" s="20">
        <v>17017683</v>
      </c>
      <c r="E37" s="21">
        <v>4.0599999999999996</v>
      </c>
      <c r="F37" s="20">
        <v>-2776663</v>
      </c>
      <c r="G37" s="21">
        <v>-16.32</v>
      </c>
      <c r="H37" s="38"/>
      <c r="I37" s="38"/>
      <c r="J37" s="38"/>
      <c r="K37" s="38"/>
      <c r="L37" s="38"/>
      <c r="M37" s="38"/>
      <c r="N37" s="37"/>
    </row>
    <row r="38" spans="1:14" x14ac:dyDescent="0.3">
      <c r="A38" s="22" t="s">
        <v>166</v>
      </c>
      <c r="B38" s="18">
        <v>228722286</v>
      </c>
      <c r="C38" s="19">
        <v>55.14</v>
      </c>
      <c r="D38" s="18">
        <v>232286805</v>
      </c>
      <c r="E38" s="19">
        <v>55.35</v>
      </c>
      <c r="F38" s="18">
        <v>-3564519</v>
      </c>
      <c r="G38" s="19">
        <v>-1.53</v>
      </c>
      <c r="H38" s="38"/>
      <c r="I38" s="38"/>
      <c r="J38" s="38"/>
      <c r="K38" s="38"/>
      <c r="L38" s="38"/>
      <c r="M38" s="38"/>
      <c r="N38" s="37"/>
    </row>
    <row r="39" spans="1:14" x14ac:dyDescent="0.3">
      <c r="A39" s="23" t="s">
        <v>165</v>
      </c>
      <c r="B39" s="20">
        <v>280390678</v>
      </c>
      <c r="C39" s="21">
        <v>67.59</v>
      </c>
      <c r="D39" s="20">
        <v>280390678</v>
      </c>
      <c r="E39" s="21">
        <v>66.81</v>
      </c>
      <c r="F39" s="20">
        <v>0</v>
      </c>
      <c r="G39" s="21">
        <v>0</v>
      </c>
      <c r="H39" s="38"/>
      <c r="I39" s="38"/>
      <c r="J39" s="38"/>
      <c r="K39" s="38"/>
      <c r="L39" s="38"/>
      <c r="M39" s="38"/>
      <c r="N39" s="37"/>
    </row>
    <row r="40" spans="1:14" x14ac:dyDescent="0.3">
      <c r="A40" s="23" t="s">
        <v>164</v>
      </c>
      <c r="B40" s="20">
        <v>-51668392</v>
      </c>
      <c r="C40" s="21">
        <v>-12.46</v>
      </c>
      <c r="D40" s="20">
        <v>-48103873</v>
      </c>
      <c r="E40" s="21">
        <v>-11.46</v>
      </c>
      <c r="F40" s="20">
        <v>-3564519</v>
      </c>
      <c r="G40" s="21">
        <v>7.41</v>
      </c>
      <c r="H40" s="38"/>
      <c r="I40" s="38"/>
      <c r="J40" s="38"/>
      <c r="K40" s="38"/>
      <c r="L40" s="38"/>
      <c r="M40" s="38"/>
      <c r="N40" s="37"/>
    </row>
    <row r="41" spans="1:14" ht="16.8" thickBot="1" x14ac:dyDescent="0.35">
      <c r="A41" s="27" t="s">
        <v>163</v>
      </c>
      <c r="B41" s="47" t="s">
        <v>162</v>
      </c>
      <c r="C41" s="29">
        <v>100</v>
      </c>
      <c r="D41" s="47" t="s">
        <v>161</v>
      </c>
      <c r="E41" s="29">
        <v>100</v>
      </c>
      <c r="F41" s="47" t="s">
        <v>160</v>
      </c>
      <c r="G41" s="29">
        <v>-1.1499999999999999</v>
      </c>
      <c r="H41" s="48" t="s">
        <v>163</v>
      </c>
      <c r="I41" s="47" t="s">
        <v>162</v>
      </c>
      <c r="J41" s="29">
        <v>100</v>
      </c>
      <c r="K41" s="47" t="s">
        <v>161</v>
      </c>
      <c r="L41" s="29">
        <v>100</v>
      </c>
      <c r="M41" s="47" t="s">
        <v>160</v>
      </c>
      <c r="N41" s="33">
        <v>-1.1499999999999999</v>
      </c>
    </row>
    <row r="42" spans="1:14" ht="69.900000000000006" customHeight="1" x14ac:dyDescent="0.3">
      <c r="A42" s="89" t="s">
        <v>159</v>
      </c>
      <c r="B42" s="89"/>
      <c r="C42" s="89"/>
      <c r="D42" s="89"/>
      <c r="E42" s="89"/>
      <c r="F42" s="89"/>
      <c r="G42" s="89"/>
    </row>
  </sheetData>
  <sheetProtection sheet="1" objects="1" scenarios="1"/>
  <mergeCells count="9">
    <mergeCell ref="K4:L4"/>
    <mergeCell ref="M4:N4"/>
    <mergeCell ref="A42:G42"/>
    <mergeCell ref="A4:A5"/>
    <mergeCell ref="F4:G4"/>
    <mergeCell ref="D4:E4"/>
    <mergeCell ref="B4:C4"/>
    <mergeCell ref="H4:H5"/>
    <mergeCell ref="I4:J4"/>
  </mergeCells>
  <phoneticPr fontId="2" type="noConversion"/>
  <pageMargins left="0.55118110236220474" right="0.35433070866141736" top="0.98425196850393704" bottom="0.98425196850393704" header="0.51181102362204722" footer="0.51181102362204722"/>
  <pageSetup paperSize="9" scale="85"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activeCell="J10" sqref="J10"/>
    </sheetView>
  </sheetViews>
  <sheetFormatPr defaultColWidth="9" defaultRowHeight="16.2" x14ac:dyDescent="0.3"/>
  <cols>
    <col min="1" max="1" width="21.44140625" style="53" customWidth="1"/>
    <col min="2" max="4" width="17.6640625" style="53" customWidth="1"/>
    <col min="5" max="5" width="9.33203125" style="53" customWidth="1"/>
    <col min="6" max="6" width="28.6640625" style="53" customWidth="1"/>
    <col min="7" max="16384" width="9" style="52"/>
  </cols>
  <sheetData>
    <row r="1" spans="1:6" ht="22.2" x14ac:dyDescent="0.4">
      <c r="A1" s="76"/>
      <c r="B1" s="76"/>
      <c r="C1" s="76" t="s">
        <v>254</v>
      </c>
      <c r="D1" s="76"/>
      <c r="E1" s="76"/>
      <c r="F1" s="76"/>
    </row>
    <row r="2" spans="1:6" ht="22.2" x14ac:dyDescent="0.4">
      <c r="A2" s="76"/>
      <c r="B2" s="76"/>
      <c r="C2" s="77" t="s">
        <v>253</v>
      </c>
      <c r="D2" s="76"/>
      <c r="E2" s="76"/>
      <c r="F2" s="76"/>
    </row>
    <row r="3" spans="1:6" ht="16.8" thickBot="1" x14ac:dyDescent="0.35">
      <c r="A3" s="75"/>
      <c r="B3" s="73"/>
      <c r="C3" s="74" t="s">
        <v>252</v>
      </c>
      <c r="D3" s="73"/>
      <c r="E3" s="73"/>
      <c r="F3" s="72" t="s">
        <v>251</v>
      </c>
    </row>
    <row r="4" spans="1:6" x14ac:dyDescent="0.3">
      <c r="A4" s="93" t="s">
        <v>250</v>
      </c>
      <c r="B4" s="95" t="s">
        <v>249</v>
      </c>
      <c r="C4" s="97" t="s">
        <v>248</v>
      </c>
      <c r="D4" s="99" t="s">
        <v>247</v>
      </c>
      <c r="E4" s="100"/>
      <c r="F4" s="91" t="s">
        <v>246</v>
      </c>
    </row>
    <row r="5" spans="1:6" ht="16.8" thickBot="1" x14ac:dyDescent="0.35">
      <c r="A5" s="94"/>
      <c r="B5" s="96"/>
      <c r="C5" s="98"/>
      <c r="D5" s="71" t="s">
        <v>245</v>
      </c>
      <c r="E5" s="70" t="s">
        <v>244</v>
      </c>
      <c r="F5" s="92"/>
    </row>
    <row r="6" spans="1:6" x14ac:dyDescent="0.3">
      <c r="A6" s="69" t="s">
        <v>12</v>
      </c>
      <c r="B6" s="68">
        <v>215932000</v>
      </c>
      <c r="C6" s="68">
        <v>222254566</v>
      </c>
      <c r="D6" s="68">
        <f t="shared" ref="D6:D25" si="0">C6-B6</f>
        <v>6322566</v>
      </c>
      <c r="E6" s="67">
        <f t="shared" ref="E6:E25" si="1">IF(B6=0,"",ROUND(D6*100/B6,2))</f>
        <v>2.93</v>
      </c>
      <c r="F6" s="66" t="s">
        <v>234</v>
      </c>
    </row>
    <row r="7" spans="1:6" x14ac:dyDescent="0.3">
      <c r="A7" s="61" t="s">
        <v>13</v>
      </c>
      <c r="B7" s="60">
        <v>8985000</v>
      </c>
      <c r="C7" s="60">
        <v>7924308</v>
      </c>
      <c r="D7" s="60">
        <f t="shared" si="0"/>
        <v>-1060692</v>
      </c>
      <c r="E7" s="59">
        <f t="shared" si="1"/>
        <v>-11.81</v>
      </c>
      <c r="F7" s="58" t="s">
        <v>234</v>
      </c>
    </row>
    <row r="8" spans="1:6" ht="64.8" x14ac:dyDescent="0.3">
      <c r="A8" s="61" t="s">
        <v>14</v>
      </c>
      <c r="B8" s="60">
        <v>8985000</v>
      </c>
      <c r="C8" s="60">
        <v>7924308</v>
      </c>
      <c r="D8" s="60">
        <f t="shared" si="0"/>
        <v>-1060692</v>
      </c>
      <c r="E8" s="59">
        <f t="shared" si="1"/>
        <v>-11.81</v>
      </c>
      <c r="F8" s="58" t="s">
        <v>243</v>
      </c>
    </row>
    <row r="9" spans="1:6" x14ac:dyDescent="0.3">
      <c r="A9" s="61" t="s">
        <v>139</v>
      </c>
      <c r="B9" s="60">
        <v>8985000</v>
      </c>
      <c r="C9" s="60">
        <v>7924308</v>
      </c>
      <c r="D9" s="60">
        <f t="shared" si="0"/>
        <v>-1060692</v>
      </c>
      <c r="E9" s="59">
        <f t="shared" si="1"/>
        <v>-11.81</v>
      </c>
      <c r="F9" s="58" t="s">
        <v>234</v>
      </c>
    </row>
    <row r="10" spans="1:6" x14ac:dyDescent="0.3">
      <c r="A10" s="61" t="s">
        <v>15</v>
      </c>
      <c r="B10" s="60">
        <v>206947000</v>
      </c>
      <c r="C10" s="60">
        <v>214330258</v>
      </c>
      <c r="D10" s="60">
        <f t="shared" si="0"/>
        <v>7383258</v>
      </c>
      <c r="E10" s="59">
        <f t="shared" si="1"/>
        <v>3.57</v>
      </c>
      <c r="F10" s="58" t="s">
        <v>234</v>
      </c>
    </row>
    <row r="11" spans="1:6" ht="48.6" x14ac:dyDescent="0.3">
      <c r="A11" s="61" t="s">
        <v>16</v>
      </c>
      <c r="B11" s="60">
        <v>198688000</v>
      </c>
      <c r="C11" s="60">
        <v>198334705</v>
      </c>
      <c r="D11" s="60">
        <f t="shared" si="0"/>
        <v>-353295</v>
      </c>
      <c r="E11" s="59">
        <f t="shared" si="1"/>
        <v>-0.18</v>
      </c>
      <c r="F11" s="58" t="s">
        <v>242</v>
      </c>
    </row>
    <row r="12" spans="1:6" ht="32.4" x14ac:dyDescent="0.3">
      <c r="A12" s="61" t="s">
        <v>240</v>
      </c>
      <c r="B12" s="60">
        <v>198688000</v>
      </c>
      <c r="C12" s="60">
        <v>198334705</v>
      </c>
      <c r="D12" s="60">
        <f t="shared" si="0"/>
        <v>-353295</v>
      </c>
      <c r="E12" s="59">
        <f t="shared" si="1"/>
        <v>-0.18</v>
      </c>
      <c r="F12" s="58" t="s">
        <v>234</v>
      </c>
    </row>
    <row r="13" spans="1:6" ht="97.2" x14ac:dyDescent="0.3">
      <c r="A13" s="61" t="s">
        <v>17</v>
      </c>
      <c r="B13" s="60">
        <v>8241000</v>
      </c>
      <c r="C13" s="60">
        <v>15983553</v>
      </c>
      <c r="D13" s="60">
        <f t="shared" si="0"/>
        <v>7742553</v>
      </c>
      <c r="E13" s="59">
        <f t="shared" si="1"/>
        <v>93.95</v>
      </c>
      <c r="F13" s="58" t="s">
        <v>241</v>
      </c>
    </row>
    <row r="14" spans="1:6" ht="32.4" x14ac:dyDescent="0.3">
      <c r="A14" s="61" t="s">
        <v>240</v>
      </c>
      <c r="B14" s="60">
        <v>8229000</v>
      </c>
      <c r="C14" s="60">
        <v>15971949</v>
      </c>
      <c r="D14" s="60">
        <f t="shared" si="0"/>
        <v>7742949</v>
      </c>
      <c r="E14" s="59">
        <f t="shared" si="1"/>
        <v>94.09</v>
      </c>
      <c r="F14" s="58" t="s">
        <v>234</v>
      </c>
    </row>
    <row r="15" spans="1:6" x14ac:dyDescent="0.3">
      <c r="A15" s="61" t="s">
        <v>139</v>
      </c>
      <c r="B15" s="60">
        <v>12000</v>
      </c>
      <c r="C15" s="60">
        <v>11604</v>
      </c>
      <c r="D15" s="60">
        <f t="shared" si="0"/>
        <v>-396</v>
      </c>
      <c r="E15" s="59">
        <f t="shared" si="1"/>
        <v>-3.3</v>
      </c>
      <c r="F15" s="58" t="s">
        <v>234</v>
      </c>
    </row>
    <row r="16" spans="1:6" ht="48.6" x14ac:dyDescent="0.3">
      <c r="A16" s="61" t="s">
        <v>18</v>
      </c>
      <c r="B16" s="60">
        <v>18000</v>
      </c>
      <c r="C16" s="60">
        <v>12000</v>
      </c>
      <c r="D16" s="60">
        <f t="shared" si="0"/>
        <v>-6000</v>
      </c>
      <c r="E16" s="59">
        <f t="shared" si="1"/>
        <v>-33.33</v>
      </c>
      <c r="F16" s="58" t="s">
        <v>239</v>
      </c>
    </row>
    <row r="17" spans="1:6" x14ac:dyDescent="0.3">
      <c r="A17" s="65" t="s">
        <v>30</v>
      </c>
      <c r="B17" s="64">
        <v>1417000</v>
      </c>
      <c r="C17" s="64">
        <v>2208215</v>
      </c>
      <c r="D17" s="64">
        <f t="shared" si="0"/>
        <v>791215</v>
      </c>
      <c r="E17" s="63">
        <f t="shared" si="1"/>
        <v>55.84</v>
      </c>
      <c r="F17" s="62" t="s">
        <v>234</v>
      </c>
    </row>
    <row r="18" spans="1:6" x14ac:dyDescent="0.3">
      <c r="A18" s="61" t="s">
        <v>31</v>
      </c>
      <c r="B18" s="60">
        <v>450000</v>
      </c>
      <c r="C18" s="60">
        <v>295770</v>
      </c>
      <c r="D18" s="60">
        <f t="shared" si="0"/>
        <v>-154230</v>
      </c>
      <c r="E18" s="59">
        <f t="shared" si="1"/>
        <v>-34.270000000000003</v>
      </c>
      <c r="F18" s="58" t="s">
        <v>234</v>
      </c>
    </row>
    <row r="19" spans="1:6" ht="32.4" x14ac:dyDescent="0.3">
      <c r="A19" s="61" t="s">
        <v>32</v>
      </c>
      <c r="B19" s="60">
        <v>450000</v>
      </c>
      <c r="C19" s="60">
        <v>295770</v>
      </c>
      <c r="D19" s="60">
        <f t="shared" si="0"/>
        <v>-154230</v>
      </c>
      <c r="E19" s="59">
        <f t="shared" si="1"/>
        <v>-34.270000000000003</v>
      </c>
      <c r="F19" s="58" t="s">
        <v>238</v>
      </c>
    </row>
    <row r="20" spans="1:6" x14ac:dyDescent="0.3">
      <c r="A20" s="61" t="s">
        <v>33</v>
      </c>
      <c r="B20" s="60">
        <v>967000</v>
      </c>
      <c r="C20" s="60">
        <v>1912445</v>
      </c>
      <c r="D20" s="60">
        <f t="shared" si="0"/>
        <v>945445</v>
      </c>
      <c r="E20" s="59">
        <f t="shared" si="1"/>
        <v>97.77</v>
      </c>
      <c r="F20" s="58" t="s">
        <v>234</v>
      </c>
    </row>
    <row r="21" spans="1:6" ht="48.6" x14ac:dyDescent="0.3">
      <c r="A21" s="61" t="s">
        <v>34</v>
      </c>
      <c r="B21" s="60">
        <v>300000</v>
      </c>
      <c r="C21" s="60">
        <v>487046</v>
      </c>
      <c r="D21" s="60">
        <f t="shared" si="0"/>
        <v>187046</v>
      </c>
      <c r="E21" s="59">
        <f t="shared" si="1"/>
        <v>62.35</v>
      </c>
      <c r="F21" s="58" t="s">
        <v>237</v>
      </c>
    </row>
    <row r="22" spans="1:6" x14ac:dyDescent="0.3">
      <c r="A22" s="61" t="s">
        <v>35</v>
      </c>
      <c r="B22" s="60">
        <v>0</v>
      </c>
      <c r="C22" s="60">
        <v>13430</v>
      </c>
      <c r="D22" s="60">
        <f t="shared" si="0"/>
        <v>13430</v>
      </c>
      <c r="E22" s="59" t="str">
        <f t="shared" si="1"/>
        <v/>
      </c>
      <c r="F22" s="58" t="s">
        <v>236</v>
      </c>
    </row>
    <row r="23" spans="1:6" ht="48.6" x14ac:dyDescent="0.3">
      <c r="A23" s="61" t="s">
        <v>36</v>
      </c>
      <c r="B23" s="60">
        <v>92000</v>
      </c>
      <c r="C23" s="60">
        <v>802732</v>
      </c>
      <c r="D23" s="60">
        <f t="shared" si="0"/>
        <v>710732</v>
      </c>
      <c r="E23" s="59">
        <f t="shared" si="1"/>
        <v>772.53</v>
      </c>
      <c r="F23" s="58" t="s">
        <v>235</v>
      </c>
    </row>
    <row r="24" spans="1:6" x14ac:dyDescent="0.3">
      <c r="A24" s="61" t="s">
        <v>37</v>
      </c>
      <c r="B24" s="60">
        <v>575000</v>
      </c>
      <c r="C24" s="60">
        <v>609237</v>
      </c>
      <c r="D24" s="60">
        <f t="shared" si="0"/>
        <v>34237</v>
      </c>
      <c r="E24" s="59">
        <f t="shared" si="1"/>
        <v>5.95</v>
      </c>
      <c r="F24" s="58" t="s">
        <v>234</v>
      </c>
    </row>
    <row r="25" spans="1:6" ht="16.8" thickBot="1" x14ac:dyDescent="0.35">
      <c r="A25" s="57" t="s">
        <v>163</v>
      </c>
      <c r="B25" s="56">
        <v>217349000</v>
      </c>
      <c r="C25" s="56">
        <v>224462781</v>
      </c>
      <c r="D25" s="56">
        <f t="shared" si="0"/>
        <v>7113781</v>
      </c>
      <c r="E25" s="55">
        <f t="shared" si="1"/>
        <v>3.27</v>
      </c>
      <c r="F25" s="54" t="s">
        <v>234</v>
      </c>
    </row>
  </sheetData>
  <sheetProtection sheet="1" objects="1" scenarios="1"/>
  <mergeCells count="5">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zoomScale="115" zoomScaleNormal="115" workbookViewId="0">
      <selection activeCell="H7" sqref="H7"/>
    </sheetView>
  </sheetViews>
  <sheetFormatPr defaultColWidth="9" defaultRowHeight="16.2" x14ac:dyDescent="0.3"/>
  <cols>
    <col min="1" max="1" width="21.44140625" style="53" customWidth="1"/>
    <col min="2" max="4" width="17.6640625" style="53" customWidth="1"/>
    <col min="5" max="5" width="9.33203125" style="53" customWidth="1"/>
    <col min="6" max="6" width="25.88671875" style="53" customWidth="1"/>
    <col min="7" max="16384" width="9" style="52"/>
  </cols>
  <sheetData>
    <row r="1" spans="1:6" ht="22.2" x14ac:dyDescent="0.4">
      <c r="A1" s="76"/>
      <c r="B1" s="76"/>
      <c r="C1" s="76" t="s">
        <v>305</v>
      </c>
      <c r="D1" s="76"/>
      <c r="E1" s="76"/>
      <c r="F1" s="76"/>
    </row>
    <row r="2" spans="1:6" ht="22.2" x14ac:dyDescent="0.4">
      <c r="A2" s="76"/>
      <c r="B2" s="76"/>
      <c r="C2" s="77" t="s">
        <v>304</v>
      </c>
      <c r="D2" s="76"/>
      <c r="E2" s="76"/>
      <c r="F2" s="76"/>
    </row>
    <row r="3" spans="1:6" ht="16.8" thickBot="1" x14ac:dyDescent="0.35">
      <c r="A3" s="75"/>
      <c r="B3" s="73"/>
      <c r="C3" s="74" t="s">
        <v>303</v>
      </c>
      <c r="D3" s="73"/>
      <c r="E3" s="73"/>
      <c r="F3" s="72" t="s">
        <v>302</v>
      </c>
    </row>
    <row r="4" spans="1:6" x14ac:dyDescent="0.3">
      <c r="A4" s="93" t="s">
        <v>301</v>
      </c>
      <c r="B4" s="95" t="s">
        <v>300</v>
      </c>
      <c r="C4" s="97" t="s">
        <v>299</v>
      </c>
      <c r="D4" s="99" t="s">
        <v>298</v>
      </c>
      <c r="E4" s="100"/>
      <c r="F4" s="91" t="s">
        <v>297</v>
      </c>
    </row>
    <row r="5" spans="1:6" ht="16.8" thickBot="1" x14ac:dyDescent="0.35">
      <c r="A5" s="94"/>
      <c r="B5" s="96"/>
      <c r="C5" s="98"/>
      <c r="D5" s="71" t="s">
        <v>296</v>
      </c>
      <c r="E5" s="70" t="s">
        <v>295</v>
      </c>
      <c r="F5" s="92"/>
    </row>
    <row r="6" spans="1:6" x14ac:dyDescent="0.3">
      <c r="A6" s="69" t="s">
        <v>19</v>
      </c>
      <c r="B6" s="68">
        <v>237380000</v>
      </c>
      <c r="C6" s="68">
        <v>238545702</v>
      </c>
      <c r="D6" s="68">
        <f t="shared" ref="D6:D37" si="0">C6-B6</f>
        <v>1165702</v>
      </c>
      <c r="E6" s="67">
        <f t="shared" ref="E6:E37" si="1">IF(B6=0,"",ROUND(D6*100/B6,2))</f>
        <v>0.49</v>
      </c>
      <c r="F6" s="66" t="s">
        <v>234</v>
      </c>
    </row>
    <row r="7" spans="1:6" x14ac:dyDescent="0.3">
      <c r="A7" s="61" t="s">
        <v>20</v>
      </c>
      <c r="B7" s="60">
        <v>170263000</v>
      </c>
      <c r="C7" s="60">
        <v>177531716</v>
      </c>
      <c r="D7" s="60">
        <f t="shared" si="0"/>
        <v>7268716</v>
      </c>
      <c r="E7" s="59">
        <f t="shared" si="1"/>
        <v>4.2699999999999996</v>
      </c>
      <c r="F7" s="58" t="s">
        <v>234</v>
      </c>
    </row>
    <row r="8" spans="1:6" ht="32.4" x14ac:dyDescent="0.3">
      <c r="A8" s="61" t="s">
        <v>21</v>
      </c>
      <c r="B8" s="60">
        <v>161298000</v>
      </c>
      <c r="C8" s="60">
        <v>169752819</v>
      </c>
      <c r="D8" s="60">
        <f t="shared" si="0"/>
        <v>8454819</v>
      </c>
      <c r="E8" s="59">
        <f t="shared" si="1"/>
        <v>5.24</v>
      </c>
      <c r="F8" s="58" t="s">
        <v>234</v>
      </c>
    </row>
    <row r="9" spans="1:6" x14ac:dyDescent="0.3">
      <c r="A9" s="61" t="s">
        <v>285</v>
      </c>
      <c r="B9" s="60">
        <v>127187000</v>
      </c>
      <c r="C9" s="60">
        <v>128452900</v>
      </c>
      <c r="D9" s="60">
        <f t="shared" si="0"/>
        <v>1265900</v>
      </c>
      <c r="E9" s="59">
        <f t="shared" si="1"/>
        <v>1</v>
      </c>
      <c r="F9" s="58" t="s">
        <v>234</v>
      </c>
    </row>
    <row r="10" spans="1:6" ht="32.4" x14ac:dyDescent="0.3">
      <c r="A10" s="61" t="s">
        <v>284</v>
      </c>
      <c r="B10" s="60">
        <v>90068000</v>
      </c>
      <c r="C10" s="60">
        <v>90703682</v>
      </c>
      <c r="D10" s="60">
        <f t="shared" si="0"/>
        <v>635682</v>
      </c>
      <c r="E10" s="59">
        <f t="shared" si="1"/>
        <v>0.71</v>
      </c>
      <c r="F10" s="58" t="s">
        <v>234</v>
      </c>
    </row>
    <row r="11" spans="1:6" ht="32.4" x14ac:dyDescent="0.3">
      <c r="A11" s="61" t="s">
        <v>283</v>
      </c>
      <c r="B11" s="60">
        <v>650000</v>
      </c>
      <c r="C11" s="60">
        <v>488292</v>
      </c>
      <c r="D11" s="60">
        <f t="shared" si="0"/>
        <v>-161708</v>
      </c>
      <c r="E11" s="59">
        <f t="shared" si="1"/>
        <v>-24.88</v>
      </c>
      <c r="F11" s="58" t="s">
        <v>234</v>
      </c>
    </row>
    <row r="12" spans="1:6" ht="32.4" x14ac:dyDescent="0.3">
      <c r="A12" s="61" t="s">
        <v>282</v>
      </c>
      <c r="B12" s="60">
        <v>1028000</v>
      </c>
      <c r="C12" s="60">
        <v>928668</v>
      </c>
      <c r="D12" s="60">
        <f t="shared" si="0"/>
        <v>-99332</v>
      </c>
      <c r="E12" s="59">
        <f t="shared" si="1"/>
        <v>-9.66</v>
      </c>
      <c r="F12" s="58" t="s">
        <v>234</v>
      </c>
    </row>
    <row r="13" spans="1:6" x14ac:dyDescent="0.3">
      <c r="A13" s="61" t="s">
        <v>281</v>
      </c>
      <c r="B13" s="60">
        <v>18913000</v>
      </c>
      <c r="C13" s="60">
        <v>18208126</v>
      </c>
      <c r="D13" s="60">
        <f t="shared" si="0"/>
        <v>-704874</v>
      </c>
      <c r="E13" s="59">
        <f t="shared" si="1"/>
        <v>-3.73</v>
      </c>
      <c r="F13" s="58" t="s">
        <v>234</v>
      </c>
    </row>
    <row r="14" spans="1:6" ht="32.4" x14ac:dyDescent="0.3">
      <c r="A14" s="61" t="s">
        <v>280</v>
      </c>
      <c r="B14" s="60">
        <v>7483000</v>
      </c>
      <c r="C14" s="60">
        <v>7811819</v>
      </c>
      <c r="D14" s="60">
        <f t="shared" si="0"/>
        <v>328819</v>
      </c>
      <c r="E14" s="59">
        <f t="shared" si="1"/>
        <v>4.3899999999999997</v>
      </c>
      <c r="F14" s="58" t="s">
        <v>234</v>
      </c>
    </row>
    <row r="15" spans="1:6" x14ac:dyDescent="0.3">
      <c r="A15" s="61" t="s">
        <v>279</v>
      </c>
      <c r="B15" s="60">
        <v>9040000</v>
      </c>
      <c r="C15" s="60">
        <v>10310393</v>
      </c>
      <c r="D15" s="60">
        <f t="shared" si="0"/>
        <v>1270393</v>
      </c>
      <c r="E15" s="59">
        <f t="shared" si="1"/>
        <v>14.05</v>
      </c>
      <c r="F15" s="58" t="s">
        <v>234</v>
      </c>
    </row>
    <row r="16" spans="1:6" x14ac:dyDescent="0.3">
      <c r="A16" s="61" t="s">
        <v>294</v>
      </c>
      <c r="B16" s="60">
        <v>5000</v>
      </c>
      <c r="C16" s="60">
        <v>1920</v>
      </c>
      <c r="D16" s="60">
        <f t="shared" si="0"/>
        <v>-3080</v>
      </c>
      <c r="E16" s="59">
        <f t="shared" si="1"/>
        <v>-61.6</v>
      </c>
      <c r="F16" s="58" t="s">
        <v>234</v>
      </c>
    </row>
    <row r="17" spans="1:6" x14ac:dyDescent="0.3">
      <c r="A17" s="61" t="s">
        <v>258</v>
      </c>
      <c r="B17" s="60">
        <v>15036000</v>
      </c>
      <c r="C17" s="60">
        <v>19492562</v>
      </c>
      <c r="D17" s="60">
        <f t="shared" si="0"/>
        <v>4456562</v>
      </c>
      <c r="E17" s="59">
        <f t="shared" si="1"/>
        <v>29.64</v>
      </c>
      <c r="F17" s="58" t="s">
        <v>234</v>
      </c>
    </row>
    <row r="18" spans="1:6" x14ac:dyDescent="0.3">
      <c r="A18" s="61" t="s">
        <v>257</v>
      </c>
      <c r="B18" s="60">
        <v>1376000</v>
      </c>
      <c r="C18" s="60">
        <v>942822</v>
      </c>
      <c r="D18" s="60">
        <f t="shared" si="0"/>
        <v>-433178</v>
      </c>
      <c r="E18" s="59">
        <f t="shared" si="1"/>
        <v>-31.48</v>
      </c>
      <c r="F18" s="58" t="s">
        <v>234</v>
      </c>
    </row>
    <row r="19" spans="1:6" x14ac:dyDescent="0.3">
      <c r="A19" s="61" t="s">
        <v>271</v>
      </c>
      <c r="B19" s="60">
        <v>206000</v>
      </c>
      <c r="C19" s="60">
        <v>188613</v>
      </c>
      <c r="D19" s="60">
        <f t="shared" si="0"/>
        <v>-17387</v>
      </c>
      <c r="E19" s="59">
        <f t="shared" si="1"/>
        <v>-8.44</v>
      </c>
      <c r="F19" s="58" t="s">
        <v>234</v>
      </c>
    </row>
    <row r="20" spans="1:6" x14ac:dyDescent="0.3">
      <c r="A20" s="61" t="s">
        <v>270</v>
      </c>
      <c r="B20" s="60">
        <v>395000</v>
      </c>
      <c r="C20" s="60">
        <v>259066</v>
      </c>
      <c r="D20" s="60">
        <f t="shared" si="0"/>
        <v>-135934</v>
      </c>
      <c r="E20" s="59">
        <f t="shared" si="1"/>
        <v>-34.409999999999997</v>
      </c>
      <c r="F20" s="58" t="s">
        <v>234</v>
      </c>
    </row>
    <row r="21" spans="1:6" ht="32.4" x14ac:dyDescent="0.3">
      <c r="A21" s="61" t="s">
        <v>269</v>
      </c>
      <c r="B21" s="60">
        <v>143000</v>
      </c>
      <c r="C21" s="60">
        <v>85306</v>
      </c>
      <c r="D21" s="60">
        <f t="shared" si="0"/>
        <v>-57694</v>
      </c>
      <c r="E21" s="59">
        <f t="shared" si="1"/>
        <v>-40.35</v>
      </c>
      <c r="F21" s="58" t="s">
        <v>234</v>
      </c>
    </row>
    <row r="22" spans="1:6" ht="32.4" x14ac:dyDescent="0.3">
      <c r="A22" s="61" t="s">
        <v>268</v>
      </c>
      <c r="B22" s="60">
        <v>550000</v>
      </c>
      <c r="C22" s="60">
        <v>3347683</v>
      </c>
      <c r="D22" s="60">
        <f t="shared" si="0"/>
        <v>2797683</v>
      </c>
      <c r="E22" s="59">
        <f t="shared" si="1"/>
        <v>508.67</v>
      </c>
      <c r="F22" s="58" t="s">
        <v>234</v>
      </c>
    </row>
    <row r="23" spans="1:6" x14ac:dyDescent="0.3">
      <c r="A23" s="61" t="s">
        <v>267</v>
      </c>
      <c r="B23" s="60">
        <v>94000</v>
      </c>
      <c r="C23" s="60">
        <v>79863</v>
      </c>
      <c r="D23" s="60">
        <f t="shared" si="0"/>
        <v>-14137</v>
      </c>
      <c r="E23" s="59">
        <f t="shared" si="1"/>
        <v>-15.04</v>
      </c>
      <c r="F23" s="58" t="s">
        <v>234</v>
      </c>
    </row>
    <row r="24" spans="1:6" x14ac:dyDescent="0.3">
      <c r="A24" s="61" t="s">
        <v>266</v>
      </c>
      <c r="B24" s="60">
        <v>11695000</v>
      </c>
      <c r="C24" s="60">
        <v>14147457</v>
      </c>
      <c r="D24" s="60">
        <f t="shared" si="0"/>
        <v>2452457</v>
      </c>
      <c r="E24" s="59">
        <f t="shared" si="1"/>
        <v>20.97</v>
      </c>
      <c r="F24" s="58" t="s">
        <v>234</v>
      </c>
    </row>
    <row r="25" spans="1:6" x14ac:dyDescent="0.3">
      <c r="A25" s="61" t="s">
        <v>265</v>
      </c>
      <c r="B25" s="60">
        <v>577000</v>
      </c>
      <c r="C25" s="60">
        <v>441752</v>
      </c>
      <c r="D25" s="60">
        <f t="shared" si="0"/>
        <v>-135248</v>
      </c>
      <c r="E25" s="59">
        <f t="shared" si="1"/>
        <v>-23.44</v>
      </c>
      <c r="F25" s="58" t="s">
        <v>234</v>
      </c>
    </row>
    <row r="26" spans="1:6" x14ac:dyDescent="0.3">
      <c r="A26" s="61" t="s">
        <v>264</v>
      </c>
      <c r="B26" s="60">
        <v>968000</v>
      </c>
      <c r="C26" s="60">
        <v>2160159</v>
      </c>
      <c r="D26" s="60">
        <f t="shared" si="0"/>
        <v>1192159</v>
      </c>
      <c r="E26" s="59">
        <f t="shared" si="1"/>
        <v>123.16</v>
      </c>
      <c r="F26" s="58" t="s">
        <v>234</v>
      </c>
    </row>
    <row r="27" spans="1:6" x14ac:dyDescent="0.3">
      <c r="A27" s="61" t="s">
        <v>263</v>
      </c>
      <c r="B27" s="60">
        <v>594000</v>
      </c>
      <c r="C27" s="60">
        <v>546411</v>
      </c>
      <c r="D27" s="60">
        <f t="shared" si="0"/>
        <v>-47589</v>
      </c>
      <c r="E27" s="59">
        <f t="shared" si="1"/>
        <v>-8.01</v>
      </c>
      <c r="F27" s="58" t="s">
        <v>234</v>
      </c>
    </row>
    <row r="28" spans="1:6" x14ac:dyDescent="0.3">
      <c r="A28" s="61" t="s">
        <v>262</v>
      </c>
      <c r="B28" s="60">
        <v>374000</v>
      </c>
      <c r="C28" s="60">
        <v>1613748</v>
      </c>
      <c r="D28" s="60">
        <f t="shared" si="0"/>
        <v>1239748</v>
      </c>
      <c r="E28" s="59">
        <f t="shared" si="1"/>
        <v>331.48</v>
      </c>
      <c r="F28" s="58" t="s">
        <v>234</v>
      </c>
    </row>
    <row r="29" spans="1:6" x14ac:dyDescent="0.3">
      <c r="A29" s="61" t="s">
        <v>261</v>
      </c>
      <c r="B29" s="60">
        <v>5351000</v>
      </c>
      <c r="C29" s="60">
        <v>5974677</v>
      </c>
      <c r="D29" s="60">
        <f t="shared" si="0"/>
        <v>623677</v>
      </c>
      <c r="E29" s="59">
        <f t="shared" si="1"/>
        <v>11.66</v>
      </c>
      <c r="F29" s="58" t="s">
        <v>234</v>
      </c>
    </row>
    <row r="30" spans="1:6" x14ac:dyDescent="0.3">
      <c r="A30" s="61" t="s">
        <v>290</v>
      </c>
      <c r="B30" s="60">
        <v>0</v>
      </c>
      <c r="C30" s="60">
        <v>3000</v>
      </c>
      <c r="D30" s="60">
        <f t="shared" si="0"/>
        <v>3000</v>
      </c>
      <c r="E30" s="59" t="str">
        <f t="shared" si="1"/>
        <v/>
      </c>
      <c r="F30" s="58" t="s">
        <v>234</v>
      </c>
    </row>
    <row r="31" spans="1:6" ht="32.4" x14ac:dyDescent="0.3">
      <c r="A31" s="61" t="s">
        <v>260</v>
      </c>
      <c r="B31" s="60">
        <v>5251000</v>
      </c>
      <c r="C31" s="60">
        <v>5874244</v>
      </c>
      <c r="D31" s="60">
        <f t="shared" si="0"/>
        <v>623244</v>
      </c>
      <c r="E31" s="59">
        <f t="shared" si="1"/>
        <v>11.87</v>
      </c>
      <c r="F31" s="58" t="s">
        <v>234</v>
      </c>
    </row>
    <row r="32" spans="1:6" ht="32.4" x14ac:dyDescent="0.3">
      <c r="A32" s="61" t="s">
        <v>259</v>
      </c>
      <c r="B32" s="60">
        <v>100000</v>
      </c>
      <c r="C32" s="60">
        <v>97433</v>
      </c>
      <c r="D32" s="60">
        <f t="shared" si="0"/>
        <v>-2567</v>
      </c>
      <c r="E32" s="59">
        <f t="shared" si="1"/>
        <v>-2.57</v>
      </c>
      <c r="F32" s="58" t="s">
        <v>234</v>
      </c>
    </row>
    <row r="33" spans="1:6" ht="32.4" x14ac:dyDescent="0.3">
      <c r="A33" s="61" t="s">
        <v>277</v>
      </c>
      <c r="B33" s="60">
        <v>12599000</v>
      </c>
      <c r="C33" s="60">
        <v>13519880</v>
      </c>
      <c r="D33" s="60">
        <f t="shared" si="0"/>
        <v>920880</v>
      </c>
      <c r="E33" s="59">
        <f t="shared" si="1"/>
        <v>7.31</v>
      </c>
      <c r="F33" s="58" t="s">
        <v>234</v>
      </c>
    </row>
    <row r="34" spans="1:6" ht="32.4" x14ac:dyDescent="0.3">
      <c r="A34" s="61" t="s">
        <v>276</v>
      </c>
      <c r="B34" s="60">
        <v>4711000</v>
      </c>
      <c r="C34" s="60">
        <v>3552543</v>
      </c>
      <c r="D34" s="60">
        <f t="shared" si="0"/>
        <v>-1158457</v>
      </c>
      <c r="E34" s="59">
        <f t="shared" si="1"/>
        <v>-24.59</v>
      </c>
      <c r="F34" s="58" t="s">
        <v>234</v>
      </c>
    </row>
    <row r="35" spans="1:6" ht="32.4" x14ac:dyDescent="0.3">
      <c r="A35" s="61" t="s">
        <v>275</v>
      </c>
      <c r="B35" s="60">
        <v>3594000</v>
      </c>
      <c r="C35" s="60">
        <v>3544315</v>
      </c>
      <c r="D35" s="60">
        <f t="shared" si="0"/>
        <v>-49685</v>
      </c>
      <c r="E35" s="59">
        <f t="shared" si="1"/>
        <v>-1.38</v>
      </c>
      <c r="F35" s="58" t="s">
        <v>234</v>
      </c>
    </row>
    <row r="36" spans="1:6" x14ac:dyDescent="0.3">
      <c r="A36" s="61" t="s">
        <v>274</v>
      </c>
      <c r="B36" s="60">
        <v>4294000</v>
      </c>
      <c r="C36" s="60">
        <v>6423022</v>
      </c>
      <c r="D36" s="60">
        <f t="shared" si="0"/>
        <v>2129022</v>
      </c>
      <c r="E36" s="59">
        <f t="shared" si="1"/>
        <v>49.58</v>
      </c>
      <c r="F36" s="58" t="s">
        <v>234</v>
      </c>
    </row>
    <row r="37" spans="1:6" ht="32.4" x14ac:dyDescent="0.3">
      <c r="A37" s="61" t="s">
        <v>289</v>
      </c>
      <c r="B37" s="60">
        <v>101000</v>
      </c>
      <c r="C37" s="60">
        <v>93190</v>
      </c>
      <c r="D37" s="60">
        <f t="shared" si="0"/>
        <v>-7810</v>
      </c>
      <c r="E37" s="59">
        <f t="shared" si="1"/>
        <v>-7.73</v>
      </c>
      <c r="F37" s="58" t="s">
        <v>234</v>
      </c>
    </row>
    <row r="38" spans="1:6" ht="32.4" x14ac:dyDescent="0.3">
      <c r="A38" s="61" t="s">
        <v>293</v>
      </c>
      <c r="B38" s="60">
        <v>50000</v>
      </c>
      <c r="C38" s="60">
        <v>45430</v>
      </c>
      <c r="D38" s="60">
        <f t="shared" ref="D38:D69" si="2">C38-B38</f>
        <v>-4570</v>
      </c>
      <c r="E38" s="59">
        <f t="shared" ref="E38:E69" si="3">IF(B38=0,"",ROUND(D38*100/B38,2))</f>
        <v>-9.14</v>
      </c>
      <c r="F38" s="58" t="s">
        <v>234</v>
      </c>
    </row>
    <row r="39" spans="1:6" x14ac:dyDescent="0.3">
      <c r="A39" s="61" t="s">
        <v>288</v>
      </c>
      <c r="B39" s="60">
        <v>51000</v>
      </c>
      <c r="C39" s="60">
        <v>47760</v>
      </c>
      <c r="D39" s="60">
        <f t="shared" si="2"/>
        <v>-3240</v>
      </c>
      <c r="E39" s="59">
        <f t="shared" si="3"/>
        <v>-6.35</v>
      </c>
      <c r="F39" s="58" t="s">
        <v>234</v>
      </c>
    </row>
    <row r="40" spans="1:6" ht="48.6" x14ac:dyDescent="0.3">
      <c r="A40" s="61" t="s">
        <v>273</v>
      </c>
      <c r="B40" s="60">
        <v>56000</v>
      </c>
      <c r="C40" s="60">
        <v>59451</v>
      </c>
      <c r="D40" s="60">
        <f t="shared" si="2"/>
        <v>3451</v>
      </c>
      <c r="E40" s="59">
        <f t="shared" si="3"/>
        <v>6.16</v>
      </c>
      <c r="F40" s="58" t="s">
        <v>234</v>
      </c>
    </row>
    <row r="41" spans="1:6" x14ac:dyDescent="0.3">
      <c r="A41" s="61" t="s">
        <v>292</v>
      </c>
      <c r="B41" s="60">
        <v>36000</v>
      </c>
      <c r="C41" s="60">
        <v>34500</v>
      </c>
      <c r="D41" s="60">
        <f t="shared" si="2"/>
        <v>-1500</v>
      </c>
      <c r="E41" s="59">
        <f t="shared" si="3"/>
        <v>-4.17</v>
      </c>
      <c r="F41" s="58" t="s">
        <v>234</v>
      </c>
    </row>
    <row r="42" spans="1:6" ht="32.4" x14ac:dyDescent="0.3">
      <c r="A42" s="61" t="s">
        <v>287</v>
      </c>
      <c r="B42" s="60">
        <v>0</v>
      </c>
      <c r="C42" s="60">
        <v>24951</v>
      </c>
      <c r="D42" s="60">
        <f t="shared" si="2"/>
        <v>24951</v>
      </c>
      <c r="E42" s="59" t="str">
        <f t="shared" si="3"/>
        <v/>
      </c>
      <c r="F42" s="58" t="s">
        <v>234</v>
      </c>
    </row>
    <row r="43" spans="1:6" ht="32.4" x14ac:dyDescent="0.3">
      <c r="A43" s="61" t="s">
        <v>291</v>
      </c>
      <c r="B43" s="60">
        <v>20000</v>
      </c>
      <c r="C43" s="60">
        <v>0</v>
      </c>
      <c r="D43" s="60">
        <f t="shared" si="2"/>
        <v>-20000</v>
      </c>
      <c r="E43" s="59">
        <f t="shared" si="3"/>
        <v>-100</v>
      </c>
      <c r="F43" s="58" t="s">
        <v>234</v>
      </c>
    </row>
    <row r="44" spans="1:6" ht="81" x14ac:dyDescent="0.3">
      <c r="A44" s="61" t="s">
        <v>22</v>
      </c>
      <c r="B44" s="60">
        <v>8965000</v>
      </c>
      <c r="C44" s="60">
        <v>7778897</v>
      </c>
      <c r="D44" s="60">
        <f t="shared" si="2"/>
        <v>-1186103</v>
      </c>
      <c r="E44" s="59">
        <f t="shared" si="3"/>
        <v>-13.23</v>
      </c>
      <c r="F44" s="58" t="s">
        <v>243</v>
      </c>
    </row>
    <row r="45" spans="1:6" x14ac:dyDescent="0.3">
      <c r="A45" s="61" t="s">
        <v>285</v>
      </c>
      <c r="B45" s="60">
        <v>70000</v>
      </c>
      <c r="C45" s="60">
        <v>34585</v>
      </c>
      <c r="D45" s="60">
        <f t="shared" si="2"/>
        <v>-35415</v>
      </c>
      <c r="E45" s="59">
        <f t="shared" si="3"/>
        <v>-50.59</v>
      </c>
      <c r="F45" s="58" t="s">
        <v>234</v>
      </c>
    </row>
    <row r="46" spans="1:6" ht="32.4" x14ac:dyDescent="0.3">
      <c r="A46" s="61" t="s">
        <v>282</v>
      </c>
      <c r="B46" s="60">
        <v>70000</v>
      </c>
      <c r="C46" s="60">
        <v>34585</v>
      </c>
      <c r="D46" s="60">
        <f t="shared" si="2"/>
        <v>-35415</v>
      </c>
      <c r="E46" s="59">
        <f t="shared" si="3"/>
        <v>-50.59</v>
      </c>
      <c r="F46" s="58" t="s">
        <v>234</v>
      </c>
    </row>
    <row r="47" spans="1:6" x14ac:dyDescent="0.3">
      <c r="A47" s="61" t="s">
        <v>258</v>
      </c>
      <c r="B47" s="60">
        <v>6253000</v>
      </c>
      <c r="C47" s="60">
        <v>6524553</v>
      </c>
      <c r="D47" s="60">
        <f t="shared" si="2"/>
        <v>271553</v>
      </c>
      <c r="E47" s="59">
        <f t="shared" si="3"/>
        <v>4.34</v>
      </c>
      <c r="F47" s="58" t="s">
        <v>234</v>
      </c>
    </row>
    <row r="48" spans="1:6" x14ac:dyDescent="0.3">
      <c r="A48" s="61" t="s">
        <v>257</v>
      </c>
      <c r="B48" s="60">
        <v>192000</v>
      </c>
      <c r="C48" s="60">
        <v>194259</v>
      </c>
      <c r="D48" s="60">
        <f t="shared" si="2"/>
        <v>2259</v>
      </c>
      <c r="E48" s="59">
        <f t="shared" si="3"/>
        <v>1.18</v>
      </c>
      <c r="F48" s="58" t="s">
        <v>234</v>
      </c>
    </row>
    <row r="49" spans="1:6" x14ac:dyDescent="0.3">
      <c r="A49" s="61" t="s">
        <v>271</v>
      </c>
      <c r="B49" s="60">
        <v>20000</v>
      </c>
      <c r="C49" s="60">
        <v>48016</v>
      </c>
      <c r="D49" s="60">
        <f t="shared" si="2"/>
        <v>28016</v>
      </c>
      <c r="E49" s="59">
        <f t="shared" si="3"/>
        <v>140.08000000000001</v>
      </c>
      <c r="F49" s="58" t="s">
        <v>234</v>
      </c>
    </row>
    <row r="50" spans="1:6" x14ac:dyDescent="0.3">
      <c r="A50" s="61" t="s">
        <v>270</v>
      </c>
      <c r="B50" s="60">
        <v>400000</v>
      </c>
      <c r="C50" s="60">
        <v>262257</v>
      </c>
      <c r="D50" s="60">
        <f t="shared" si="2"/>
        <v>-137743</v>
      </c>
      <c r="E50" s="59">
        <f t="shared" si="3"/>
        <v>-34.44</v>
      </c>
      <c r="F50" s="58" t="s">
        <v>234</v>
      </c>
    </row>
    <row r="51" spans="1:6" ht="32.4" x14ac:dyDescent="0.3">
      <c r="A51" s="61" t="s">
        <v>269</v>
      </c>
      <c r="B51" s="60">
        <v>263000</v>
      </c>
      <c r="C51" s="60">
        <v>134678</v>
      </c>
      <c r="D51" s="60">
        <f t="shared" si="2"/>
        <v>-128322</v>
      </c>
      <c r="E51" s="59">
        <f t="shared" si="3"/>
        <v>-48.79</v>
      </c>
      <c r="F51" s="58" t="s">
        <v>234</v>
      </c>
    </row>
    <row r="52" spans="1:6" ht="32.4" x14ac:dyDescent="0.3">
      <c r="A52" s="61" t="s">
        <v>268</v>
      </c>
      <c r="B52" s="60">
        <v>35000</v>
      </c>
      <c r="C52" s="60">
        <v>123758</v>
      </c>
      <c r="D52" s="60">
        <f t="shared" si="2"/>
        <v>88758</v>
      </c>
      <c r="E52" s="59">
        <f t="shared" si="3"/>
        <v>253.59</v>
      </c>
      <c r="F52" s="58" t="s">
        <v>234</v>
      </c>
    </row>
    <row r="53" spans="1:6" x14ac:dyDescent="0.3">
      <c r="A53" s="61" t="s">
        <v>266</v>
      </c>
      <c r="B53" s="60">
        <v>2929000</v>
      </c>
      <c r="C53" s="60">
        <v>2849465</v>
      </c>
      <c r="D53" s="60">
        <f t="shared" si="2"/>
        <v>-79535</v>
      </c>
      <c r="E53" s="59">
        <f t="shared" si="3"/>
        <v>-2.72</v>
      </c>
      <c r="F53" s="58" t="s">
        <v>234</v>
      </c>
    </row>
    <row r="54" spans="1:6" x14ac:dyDescent="0.3">
      <c r="A54" s="61" t="s">
        <v>265</v>
      </c>
      <c r="B54" s="60">
        <v>2414000</v>
      </c>
      <c r="C54" s="60">
        <v>2912120</v>
      </c>
      <c r="D54" s="60">
        <f t="shared" si="2"/>
        <v>498120</v>
      </c>
      <c r="E54" s="59">
        <f t="shared" si="3"/>
        <v>20.63</v>
      </c>
      <c r="F54" s="58" t="s">
        <v>234</v>
      </c>
    </row>
    <row r="55" spans="1:6" x14ac:dyDescent="0.3">
      <c r="A55" s="61" t="s">
        <v>264</v>
      </c>
      <c r="B55" s="60">
        <v>1283000</v>
      </c>
      <c r="C55" s="60">
        <v>1003305</v>
      </c>
      <c r="D55" s="60">
        <f t="shared" si="2"/>
        <v>-279695</v>
      </c>
      <c r="E55" s="59">
        <f t="shared" si="3"/>
        <v>-21.8</v>
      </c>
      <c r="F55" s="58" t="s">
        <v>234</v>
      </c>
    </row>
    <row r="56" spans="1:6" x14ac:dyDescent="0.3">
      <c r="A56" s="61" t="s">
        <v>263</v>
      </c>
      <c r="B56" s="60">
        <v>500000</v>
      </c>
      <c r="C56" s="60">
        <v>573396</v>
      </c>
      <c r="D56" s="60">
        <f t="shared" si="2"/>
        <v>73396</v>
      </c>
      <c r="E56" s="59">
        <f t="shared" si="3"/>
        <v>14.68</v>
      </c>
      <c r="F56" s="58" t="s">
        <v>234</v>
      </c>
    </row>
    <row r="57" spans="1:6" x14ac:dyDescent="0.3">
      <c r="A57" s="61" t="s">
        <v>262</v>
      </c>
      <c r="B57" s="60">
        <v>783000</v>
      </c>
      <c r="C57" s="60">
        <v>429909</v>
      </c>
      <c r="D57" s="60">
        <f t="shared" si="2"/>
        <v>-353091</v>
      </c>
      <c r="E57" s="59">
        <f t="shared" si="3"/>
        <v>-45.09</v>
      </c>
      <c r="F57" s="58" t="s">
        <v>234</v>
      </c>
    </row>
    <row r="58" spans="1:6" x14ac:dyDescent="0.3">
      <c r="A58" s="61" t="s">
        <v>261</v>
      </c>
      <c r="B58" s="60">
        <v>1354000</v>
      </c>
      <c r="C58" s="60">
        <v>216380</v>
      </c>
      <c r="D58" s="60">
        <f t="shared" si="2"/>
        <v>-1137620</v>
      </c>
      <c r="E58" s="59">
        <f t="shared" si="3"/>
        <v>-84.02</v>
      </c>
      <c r="F58" s="58" t="s">
        <v>234</v>
      </c>
    </row>
    <row r="59" spans="1:6" x14ac:dyDescent="0.3">
      <c r="A59" s="61" t="s">
        <v>290</v>
      </c>
      <c r="B59" s="60">
        <v>1082000</v>
      </c>
      <c r="C59" s="60">
        <v>161380</v>
      </c>
      <c r="D59" s="60">
        <f t="shared" si="2"/>
        <v>-920620</v>
      </c>
      <c r="E59" s="59">
        <f t="shared" si="3"/>
        <v>-85.09</v>
      </c>
      <c r="F59" s="58" t="s">
        <v>234</v>
      </c>
    </row>
    <row r="60" spans="1:6" ht="32.4" x14ac:dyDescent="0.3">
      <c r="A60" s="61" t="s">
        <v>260</v>
      </c>
      <c r="B60" s="60">
        <v>272000</v>
      </c>
      <c r="C60" s="60">
        <v>55000</v>
      </c>
      <c r="D60" s="60">
        <f t="shared" si="2"/>
        <v>-217000</v>
      </c>
      <c r="E60" s="59">
        <f t="shared" si="3"/>
        <v>-79.78</v>
      </c>
      <c r="F60" s="58" t="s">
        <v>234</v>
      </c>
    </row>
    <row r="61" spans="1:6" ht="32.4" x14ac:dyDescent="0.3">
      <c r="A61" s="61" t="s">
        <v>289</v>
      </c>
      <c r="B61" s="60">
        <v>5000</v>
      </c>
      <c r="C61" s="60">
        <v>74</v>
      </c>
      <c r="D61" s="60">
        <f t="shared" si="2"/>
        <v>-4926</v>
      </c>
      <c r="E61" s="59">
        <f t="shared" si="3"/>
        <v>-98.52</v>
      </c>
      <c r="F61" s="58" t="s">
        <v>234</v>
      </c>
    </row>
    <row r="62" spans="1:6" x14ac:dyDescent="0.3">
      <c r="A62" s="61" t="s">
        <v>288</v>
      </c>
      <c r="B62" s="60">
        <v>5000</v>
      </c>
      <c r="C62" s="60">
        <v>74</v>
      </c>
      <c r="D62" s="60">
        <f t="shared" si="2"/>
        <v>-4926</v>
      </c>
      <c r="E62" s="59">
        <f t="shared" si="3"/>
        <v>-98.52</v>
      </c>
      <c r="F62" s="58" t="s">
        <v>234</v>
      </c>
    </row>
    <row r="63" spans="1:6" x14ac:dyDescent="0.3">
      <c r="A63" s="61" t="s">
        <v>23</v>
      </c>
      <c r="B63" s="60">
        <v>10145000</v>
      </c>
      <c r="C63" s="60">
        <v>9956487</v>
      </c>
      <c r="D63" s="60">
        <f t="shared" si="2"/>
        <v>-188513</v>
      </c>
      <c r="E63" s="59">
        <f t="shared" si="3"/>
        <v>-1.86</v>
      </c>
      <c r="F63" s="58" t="s">
        <v>234</v>
      </c>
    </row>
    <row r="64" spans="1:6" ht="32.4" x14ac:dyDescent="0.3">
      <c r="A64" s="61" t="s">
        <v>24</v>
      </c>
      <c r="B64" s="60">
        <v>10145000</v>
      </c>
      <c r="C64" s="60">
        <v>9956487</v>
      </c>
      <c r="D64" s="60">
        <f t="shared" si="2"/>
        <v>-188513</v>
      </c>
      <c r="E64" s="59">
        <f t="shared" si="3"/>
        <v>-1.86</v>
      </c>
      <c r="F64" s="58" t="s">
        <v>234</v>
      </c>
    </row>
    <row r="65" spans="1:6" ht="48.6" x14ac:dyDescent="0.3">
      <c r="A65" s="61" t="s">
        <v>273</v>
      </c>
      <c r="B65" s="60">
        <v>10145000</v>
      </c>
      <c r="C65" s="60">
        <v>9956487</v>
      </c>
      <c r="D65" s="60">
        <f t="shared" si="2"/>
        <v>-188513</v>
      </c>
      <c r="E65" s="59">
        <f t="shared" si="3"/>
        <v>-1.86</v>
      </c>
      <c r="F65" s="58" t="s">
        <v>234</v>
      </c>
    </row>
    <row r="66" spans="1:6" ht="32.4" x14ac:dyDescent="0.3">
      <c r="A66" s="61" t="s">
        <v>287</v>
      </c>
      <c r="B66" s="60">
        <v>10145000</v>
      </c>
      <c r="C66" s="60">
        <v>9956487</v>
      </c>
      <c r="D66" s="60">
        <f t="shared" si="2"/>
        <v>-188513</v>
      </c>
      <c r="E66" s="59">
        <f t="shared" si="3"/>
        <v>-1.86</v>
      </c>
      <c r="F66" s="58" t="s">
        <v>234</v>
      </c>
    </row>
    <row r="67" spans="1:6" x14ac:dyDescent="0.3">
      <c r="A67" s="61" t="s">
        <v>25</v>
      </c>
      <c r="B67" s="60">
        <v>53392000</v>
      </c>
      <c r="C67" s="60">
        <v>47557487</v>
      </c>
      <c r="D67" s="60">
        <f t="shared" si="2"/>
        <v>-5834513</v>
      </c>
      <c r="E67" s="59">
        <f t="shared" si="3"/>
        <v>-10.93</v>
      </c>
      <c r="F67" s="58" t="s">
        <v>234</v>
      </c>
    </row>
    <row r="68" spans="1:6" ht="48.6" x14ac:dyDescent="0.3">
      <c r="A68" s="61" t="s">
        <v>26</v>
      </c>
      <c r="B68" s="60">
        <v>53392000</v>
      </c>
      <c r="C68" s="60">
        <v>47557487</v>
      </c>
      <c r="D68" s="60">
        <f t="shared" si="2"/>
        <v>-5834513</v>
      </c>
      <c r="E68" s="59">
        <f t="shared" si="3"/>
        <v>-10.93</v>
      </c>
      <c r="F68" s="58" t="s">
        <v>286</v>
      </c>
    </row>
    <row r="69" spans="1:6" x14ac:dyDescent="0.3">
      <c r="A69" s="61" t="s">
        <v>285</v>
      </c>
      <c r="B69" s="60">
        <v>42076000</v>
      </c>
      <c r="C69" s="60">
        <v>39850480</v>
      </c>
      <c r="D69" s="60">
        <f t="shared" si="2"/>
        <v>-2225520</v>
      </c>
      <c r="E69" s="59">
        <f t="shared" si="3"/>
        <v>-5.29</v>
      </c>
      <c r="F69" s="58" t="s">
        <v>234</v>
      </c>
    </row>
    <row r="70" spans="1:6" ht="32.4" x14ac:dyDescent="0.3">
      <c r="A70" s="61" t="s">
        <v>284</v>
      </c>
      <c r="B70" s="60">
        <v>26960000</v>
      </c>
      <c r="C70" s="60">
        <v>25255877</v>
      </c>
      <c r="D70" s="60">
        <f t="shared" ref="D70:D101" si="4">C70-B70</f>
        <v>-1704123</v>
      </c>
      <c r="E70" s="59">
        <f t="shared" ref="E70:E101" si="5">IF(B70=0,"",ROUND(D70*100/B70,2))</f>
        <v>-6.32</v>
      </c>
      <c r="F70" s="58" t="s">
        <v>234</v>
      </c>
    </row>
    <row r="71" spans="1:6" ht="32.4" x14ac:dyDescent="0.3">
      <c r="A71" s="61" t="s">
        <v>283</v>
      </c>
      <c r="B71" s="60">
        <v>0</v>
      </c>
      <c r="C71" s="60">
        <v>53479</v>
      </c>
      <c r="D71" s="60">
        <f t="shared" si="4"/>
        <v>53479</v>
      </c>
      <c r="E71" s="59" t="str">
        <f t="shared" si="5"/>
        <v/>
      </c>
      <c r="F71" s="58" t="s">
        <v>234</v>
      </c>
    </row>
    <row r="72" spans="1:6" ht="32.4" x14ac:dyDescent="0.3">
      <c r="A72" s="61" t="s">
        <v>282</v>
      </c>
      <c r="B72" s="60">
        <v>1530000</v>
      </c>
      <c r="C72" s="60">
        <v>1241072</v>
      </c>
      <c r="D72" s="60">
        <f t="shared" si="4"/>
        <v>-288928</v>
      </c>
      <c r="E72" s="59">
        <f t="shared" si="5"/>
        <v>-18.88</v>
      </c>
      <c r="F72" s="58" t="s">
        <v>234</v>
      </c>
    </row>
    <row r="73" spans="1:6" x14ac:dyDescent="0.3">
      <c r="A73" s="61" t="s">
        <v>281</v>
      </c>
      <c r="B73" s="60">
        <v>7027000</v>
      </c>
      <c r="C73" s="60">
        <v>6508311</v>
      </c>
      <c r="D73" s="60">
        <f t="shared" si="4"/>
        <v>-518689</v>
      </c>
      <c r="E73" s="59">
        <f t="shared" si="5"/>
        <v>-7.38</v>
      </c>
      <c r="F73" s="58" t="s">
        <v>234</v>
      </c>
    </row>
    <row r="74" spans="1:6" ht="32.4" x14ac:dyDescent="0.3">
      <c r="A74" s="61" t="s">
        <v>280</v>
      </c>
      <c r="B74" s="60">
        <v>2306000</v>
      </c>
      <c r="C74" s="60">
        <v>2447092</v>
      </c>
      <c r="D74" s="60">
        <f t="shared" si="4"/>
        <v>141092</v>
      </c>
      <c r="E74" s="59">
        <f t="shared" si="5"/>
        <v>6.12</v>
      </c>
      <c r="F74" s="58" t="s">
        <v>234</v>
      </c>
    </row>
    <row r="75" spans="1:6" x14ac:dyDescent="0.3">
      <c r="A75" s="61" t="s">
        <v>279</v>
      </c>
      <c r="B75" s="60">
        <v>4253000</v>
      </c>
      <c r="C75" s="60">
        <v>4344649</v>
      </c>
      <c r="D75" s="60">
        <f t="shared" si="4"/>
        <v>91649</v>
      </c>
      <c r="E75" s="59">
        <f t="shared" si="5"/>
        <v>2.15</v>
      </c>
      <c r="F75" s="58" t="s">
        <v>234</v>
      </c>
    </row>
    <row r="76" spans="1:6" x14ac:dyDescent="0.3">
      <c r="A76" s="61" t="s">
        <v>258</v>
      </c>
      <c r="B76" s="60">
        <v>2757000</v>
      </c>
      <c r="C76" s="60">
        <v>2689200</v>
      </c>
      <c r="D76" s="60">
        <f t="shared" si="4"/>
        <v>-67800</v>
      </c>
      <c r="E76" s="59">
        <f t="shared" si="5"/>
        <v>-2.46</v>
      </c>
      <c r="F76" s="58" t="s">
        <v>234</v>
      </c>
    </row>
    <row r="77" spans="1:6" x14ac:dyDescent="0.3">
      <c r="A77" s="61" t="s">
        <v>257</v>
      </c>
      <c r="B77" s="60">
        <v>490000</v>
      </c>
      <c r="C77" s="60">
        <v>441842</v>
      </c>
      <c r="D77" s="60">
        <f t="shared" si="4"/>
        <v>-48158</v>
      </c>
      <c r="E77" s="59">
        <f t="shared" si="5"/>
        <v>-9.83</v>
      </c>
      <c r="F77" s="58" t="s">
        <v>234</v>
      </c>
    </row>
    <row r="78" spans="1:6" x14ac:dyDescent="0.3">
      <c r="A78" s="61" t="s">
        <v>271</v>
      </c>
      <c r="B78" s="60">
        <v>55000</v>
      </c>
      <c r="C78" s="60">
        <v>29804</v>
      </c>
      <c r="D78" s="60">
        <f t="shared" si="4"/>
        <v>-25196</v>
      </c>
      <c r="E78" s="59">
        <f t="shared" si="5"/>
        <v>-45.81</v>
      </c>
      <c r="F78" s="58" t="s">
        <v>234</v>
      </c>
    </row>
    <row r="79" spans="1:6" x14ac:dyDescent="0.3">
      <c r="A79" s="61" t="s">
        <v>270</v>
      </c>
      <c r="B79" s="60">
        <v>135000</v>
      </c>
      <c r="C79" s="60">
        <v>18702</v>
      </c>
      <c r="D79" s="60">
        <f t="shared" si="4"/>
        <v>-116298</v>
      </c>
      <c r="E79" s="59">
        <f t="shared" si="5"/>
        <v>-86.15</v>
      </c>
      <c r="F79" s="58" t="s">
        <v>234</v>
      </c>
    </row>
    <row r="80" spans="1:6" ht="32.4" x14ac:dyDescent="0.3">
      <c r="A80" s="61" t="s">
        <v>269</v>
      </c>
      <c r="B80" s="60">
        <v>10000</v>
      </c>
      <c r="C80" s="60">
        <v>4200</v>
      </c>
      <c r="D80" s="60">
        <f t="shared" si="4"/>
        <v>-5800</v>
      </c>
      <c r="E80" s="59">
        <f t="shared" si="5"/>
        <v>-58</v>
      </c>
      <c r="F80" s="58" t="s">
        <v>234</v>
      </c>
    </row>
    <row r="81" spans="1:6" ht="32.4" x14ac:dyDescent="0.3">
      <c r="A81" s="61" t="s">
        <v>268</v>
      </c>
      <c r="B81" s="60">
        <v>305000</v>
      </c>
      <c r="C81" s="60">
        <v>346985</v>
      </c>
      <c r="D81" s="60">
        <f t="shared" si="4"/>
        <v>41985</v>
      </c>
      <c r="E81" s="59">
        <f t="shared" si="5"/>
        <v>13.77</v>
      </c>
      <c r="F81" s="58" t="s">
        <v>234</v>
      </c>
    </row>
    <row r="82" spans="1:6" x14ac:dyDescent="0.3">
      <c r="A82" s="61" t="s">
        <v>267</v>
      </c>
      <c r="B82" s="60">
        <v>85000</v>
      </c>
      <c r="C82" s="60">
        <v>79376</v>
      </c>
      <c r="D82" s="60">
        <f t="shared" si="4"/>
        <v>-5624</v>
      </c>
      <c r="E82" s="59">
        <f t="shared" si="5"/>
        <v>-6.62</v>
      </c>
      <c r="F82" s="58" t="s">
        <v>234</v>
      </c>
    </row>
    <row r="83" spans="1:6" x14ac:dyDescent="0.3">
      <c r="A83" s="61" t="s">
        <v>266</v>
      </c>
      <c r="B83" s="60">
        <v>1494000</v>
      </c>
      <c r="C83" s="60">
        <v>1510139</v>
      </c>
      <c r="D83" s="60">
        <f t="shared" si="4"/>
        <v>16139</v>
      </c>
      <c r="E83" s="59">
        <f t="shared" si="5"/>
        <v>1.08</v>
      </c>
      <c r="F83" s="58" t="s">
        <v>234</v>
      </c>
    </row>
    <row r="84" spans="1:6" x14ac:dyDescent="0.3">
      <c r="A84" s="61" t="s">
        <v>265</v>
      </c>
      <c r="B84" s="60">
        <v>87000</v>
      </c>
      <c r="C84" s="60">
        <v>162252</v>
      </c>
      <c r="D84" s="60">
        <f t="shared" si="4"/>
        <v>75252</v>
      </c>
      <c r="E84" s="59">
        <f t="shared" si="5"/>
        <v>86.5</v>
      </c>
      <c r="F84" s="58" t="s">
        <v>234</v>
      </c>
    </row>
    <row r="85" spans="1:6" x14ac:dyDescent="0.3">
      <c r="A85" s="61" t="s">
        <v>278</v>
      </c>
      <c r="B85" s="60">
        <v>96000</v>
      </c>
      <c r="C85" s="60">
        <v>95900</v>
      </c>
      <c r="D85" s="60">
        <f t="shared" si="4"/>
        <v>-100</v>
      </c>
      <c r="E85" s="59">
        <f t="shared" si="5"/>
        <v>-0.1</v>
      </c>
      <c r="F85" s="58" t="s">
        <v>234</v>
      </c>
    </row>
    <row r="86" spans="1:6" x14ac:dyDescent="0.3">
      <c r="A86" s="61" t="s">
        <v>264</v>
      </c>
      <c r="B86" s="60">
        <v>405000</v>
      </c>
      <c r="C86" s="60">
        <v>558556</v>
      </c>
      <c r="D86" s="60">
        <f t="shared" si="4"/>
        <v>153556</v>
      </c>
      <c r="E86" s="59">
        <f t="shared" si="5"/>
        <v>37.92</v>
      </c>
      <c r="F86" s="58" t="s">
        <v>234</v>
      </c>
    </row>
    <row r="87" spans="1:6" x14ac:dyDescent="0.3">
      <c r="A87" s="61" t="s">
        <v>263</v>
      </c>
      <c r="B87" s="60">
        <v>73000</v>
      </c>
      <c r="C87" s="60">
        <v>2325</v>
      </c>
      <c r="D87" s="60">
        <f t="shared" si="4"/>
        <v>-70675</v>
      </c>
      <c r="E87" s="59">
        <f t="shared" si="5"/>
        <v>-96.82</v>
      </c>
      <c r="F87" s="58" t="s">
        <v>234</v>
      </c>
    </row>
    <row r="88" spans="1:6" x14ac:dyDescent="0.3">
      <c r="A88" s="61" t="s">
        <v>262</v>
      </c>
      <c r="B88" s="60">
        <v>332000</v>
      </c>
      <c r="C88" s="60">
        <v>556231</v>
      </c>
      <c r="D88" s="60">
        <f t="shared" si="4"/>
        <v>224231</v>
      </c>
      <c r="E88" s="59">
        <f t="shared" si="5"/>
        <v>67.540000000000006</v>
      </c>
      <c r="F88" s="58" t="s">
        <v>234</v>
      </c>
    </row>
    <row r="89" spans="1:6" ht="32.4" x14ac:dyDescent="0.3">
      <c r="A89" s="61" t="s">
        <v>277</v>
      </c>
      <c r="B89" s="60">
        <v>8154000</v>
      </c>
      <c r="C89" s="60">
        <v>4454251</v>
      </c>
      <c r="D89" s="60">
        <f t="shared" si="4"/>
        <v>-3699749</v>
      </c>
      <c r="E89" s="59">
        <f t="shared" si="5"/>
        <v>-45.37</v>
      </c>
      <c r="F89" s="58" t="s">
        <v>234</v>
      </c>
    </row>
    <row r="90" spans="1:6" ht="32.4" x14ac:dyDescent="0.3">
      <c r="A90" s="61" t="s">
        <v>276</v>
      </c>
      <c r="B90" s="60">
        <v>5001000</v>
      </c>
      <c r="C90" s="60">
        <v>3417279</v>
      </c>
      <c r="D90" s="60">
        <f t="shared" si="4"/>
        <v>-1583721</v>
      </c>
      <c r="E90" s="59">
        <f t="shared" si="5"/>
        <v>-31.67</v>
      </c>
      <c r="F90" s="58" t="s">
        <v>234</v>
      </c>
    </row>
    <row r="91" spans="1:6" ht="32.4" x14ac:dyDescent="0.3">
      <c r="A91" s="61" t="s">
        <v>275</v>
      </c>
      <c r="B91" s="60">
        <v>20000</v>
      </c>
      <c r="C91" s="60">
        <v>20204</v>
      </c>
      <c r="D91" s="60">
        <f t="shared" si="4"/>
        <v>204</v>
      </c>
      <c r="E91" s="59">
        <f t="shared" si="5"/>
        <v>1.02</v>
      </c>
      <c r="F91" s="58" t="s">
        <v>234</v>
      </c>
    </row>
    <row r="92" spans="1:6" x14ac:dyDescent="0.3">
      <c r="A92" s="61" t="s">
        <v>274</v>
      </c>
      <c r="B92" s="60">
        <v>3133000</v>
      </c>
      <c r="C92" s="60">
        <v>1016768</v>
      </c>
      <c r="D92" s="60">
        <f t="shared" si="4"/>
        <v>-2116232</v>
      </c>
      <c r="E92" s="59">
        <f t="shared" si="5"/>
        <v>-67.55</v>
      </c>
      <c r="F92" s="58" t="s">
        <v>234</v>
      </c>
    </row>
    <row r="93" spans="1:6" ht="48.6" x14ac:dyDescent="0.3">
      <c r="A93" s="61" t="s">
        <v>273</v>
      </c>
      <c r="B93" s="60">
        <v>0</v>
      </c>
      <c r="C93" s="60">
        <v>5000</v>
      </c>
      <c r="D93" s="60">
        <f t="shared" si="4"/>
        <v>5000</v>
      </c>
      <c r="E93" s="59" t="str">
        <f t="shared" si="5"/>
        <v/>
      </c>
      <c r="F93" s="58" t="s">
        <v>234</v>
      </c>
    </row>
    <row r="94" spans="1:6" ht="48.6" x14ac:dyDescent="0.3">
      <c r="A94" s="61" t="s">
        <v>272</v>
      </c>
      <c r="B94" s="60">
        <v>0</v>
      </c>
      <c r="C94" s="60">
        <v>5000</v>
      </c>
      <c r="D94" s="60">
        <f t="shared" si="4"/>
        <v>5000</v>
      </c>
      <c r="E94" s="59" t="str">
        <f t="shared" si="5"/>
        <v/>
      </c>
      <c r="F94" s="58" t="s">
        <v>234</v>
      </c>
    </row>
    <row r="95" spans="1:6" x14ac:dyDescent="0.3">
      <c r="A95" s="61" t="s">
        <v>27</v>
      </c>
      <c r="B95" s="60">
        <v>3580000</v>
      </c>
      <c r="C95" s="60">
        <v>3500012</v>
      </c>
      <c r="D95" s="60">
        <f t="shared" si="4"/>
        <v>-79988</v>
      </c>
      <c r="E95" s="59">
        <f t="shared" si="5"/>
        <v>-2.23</v>
      </c>
      <c r="F95" s="58" t="s">
        <v>234</v>
      </c>
    </row>
    <row r="96" spans="1:6" x14ac:dyDescent="0.3">
      <c r="A96" s="61" t="s">
        <v>28</v>
      </c>
      <c r="B96" s="60">
        <v>3580000</v>
      </c>
      <c r="C96" s="60">
        <v>3500012</v>
      </c>
      <c r="D96" s="60">
        <f t="shared" si="4"/>
        <v>-79988</v>
      </c>
      <c r="E96" s="59">
        <f t="shared" si="5"/>
        <v>-2.23</v>
      </c>
      <c r="F96" s="58" t="s">
        <v>234</v>
      </c>
    </row>
    <row r="97" spans="1:6" x14ac:dyDescent="0.3">
      <c r="A97" s="61" t="s">
        <v>258</v>
      </c>
      <c r="B97" s="60">
        <v>2655000</v>
      </c>
      <c r="C97" s="60">
        <v>2389324</v>
      </c>
      <c r="D97" s="60">
        <f t="shared" si="4"/>
        <v>-265676</v>
      </c>
      <c r="E97" s="59">
        <f t="shared" si="5"/>
        <v>-10.01</v>
      </c>
      <c r="F97" s="58" t="s">
        <v>234</v>
      </c>
    </row>
    <row r="98" spans="1:6" x14ac:dyDescent="0.3">
      <c r="A98" s="61" t="s">
        <v>271</v>
      </c>
      <c r="B98" s="60">
        <v>0</v>
      </c>
      <c r="C98" s="60">
        <v>16052</v>
      </c>
      <c r="D98" s="60">
        <f t="shared" si="4"/>
        <v>16052</v>
      </c>
      <c r="E98" s="59" t="str">
        <f t="shared" si="5"/>
        <v/>
      </c>
      <c r="F98" s="58" t="s">
        <v>234</v>
      </c>
    </row>
    <row r="99" spans="1:6" x14ac:dyDescent="0.3">
      <c r="A99" s="61" t="s">
        <v>270</v>
      </c>
      <c r="B99" s="60">
        <v>0</v>
      </c>
      <c r="C99" s="60">
        <v>12470</v>
      </c>
      <c r="D99" s="60">
        <f t="shared" si="4"/>
        <v>12470</v>
      </c>
      <c r="E99" s="59" t="str">
        <f t="shared" si="5"/>
        <v/>
      </c>
      <c r="F99" s="58" t="s">
        <v>234</v>
      </c>
    </row>
    <row r="100" spans="1:6" ht="32.4" x14ac:dyDescent="0.3">
      <c r="A100" s="61" t="s">
        <v>269</v>
      </c>
      <c r="B100" s="60">
        <v>30000</v>
      </c>
      <c r="C100" s="60">
        <v>54643</v>
      </c>
      <c r="D100" s="60">
        <f t="shared" si="4"/>
        <v>24643</v>
      </c>
      <c r="E100" s="59">
        <f t="shared" si="5"/>
        <v>82.14</v>
      </c>
      <c r="F100" s="58" t="s">
        <v>234</v>
      </c>
    </row>
    <row r="101" spans="1:6" ht="32.4" x14ac:dyDescent="0.3">
      <c r="A101" s="61" t="s">
        <v>268</v>
      </c>
      <c r="B101" s="60">
        <v>0</v>
      </c>
      <c r="C101" s="60">
        <v>25850</v>
      </c>
      <c r="D101" s="60">
        <f t="shared" si="4"/>
        <v>25850</v>
      </c>
      <c r="E101" s="59" t="str">
        <f t="shared" si="5"/>
        <v/>
      </c>
      <c r="F101" s="58" t="s">
        <v>234</v>
      </c>
    </row>
    <row r="102" spans="1:6" x14ac:dyDescent="0.3">
      <c r="A102" s="61" t="s">
        <v>267</v>
      </c>
      <c r="B102" s="60">
        <v>0</v>
      </c>
      <c r="C102" s="60">
        <v>2735</v>
      </c>
      <c r="D102" s="60">
        <f t="shared" ref="D102:D133" si="6">C102-B102</f>
        <v>2735</v>
      </c>
      <c r="E102" s="59" t="str">
        <f t="shared" ref="E102:E133" si="7">IF(B102=0,"",ROUND(D102*100/B102,2))</f>
        <v/>
      </c>
      <c r="F102" s="58" t="s">
        <v>234</v>
      </c>
    </row>
    <row r="103" spans="1:6" x14ac:dyDescent="0.3">
      <c r="A103" s="61" t="s">
        <v>266</v>
      </c>
      <c r="B103" s="60">
        <v>600000</v>
      </c>
      <c r="C103" s="60">
        <v>296532</v>
      </c>
      <c r="D103" s="60">
        <f t="shared" si="6"/>
        <v>-303468</v>
      </c>
      <c r="E103" s="59">
        <f t="shared" si="7"/>
        <v>-50.58</v>
      </c>
      <c r="F103" s="58" t="s">
        <v>234</v>
      </c>
    </row>
    <row r="104" spans="1:6" x14ac:dyDescent="0.3">
      <c r="A104" s="61" t="s">
        <v>265</v>
      </c>
      <c r="B104" s="60">
        <v>2025000</v>
      </c>
      <c r="C104" s="60">
        <v>1981042</v>
      </c>
      <c r="D104" s="60">
        <f t="shared" si="6"/>
        <v>-43958</v>
      </c>
      <c r="E104" s="59">
        <f t="shared" si="7"/>
        <v>-2.17</v>
      </c>
      <c r="F104" s="58" t="s">
        <v>234</v>
      </c>
    </row>
    <row r="105" spans="1:6" x14ac:dyDescent="0.3">
      <c r="A105" s="61" t="s">
        <v>264</v>
      </c>
      <c r="B105" s="60">
        <v>835000</v>
      </c>
      <c r="C105" s="60">
        <v>970688</v>
      </c>
      <c r="D105" s="60">
        <f t="shared" si="6"/>
        <v>135688</v>
      </c>
      <c r="E105" s="59">
        <f t="shared" si="7"/>
        <v>16.25</v>
      </c>
      <c r="F105" s="58" t="s">
        <v>234</v>
      </c>
    </row>
    <row r="106" spans="1:6" x14ac:dyDescent="0.3">
      <c r="A106" s="61" t="s">
        <v>263</v>
      </c>
      <c r="B106" s="60">
        <v>430000</v>
      </c>
      <c r="C106" s="60">
        <v>541502</v>
      </c>
      <c r="D106" s="60">
        <f t="shared" si="6"/>
        <v>111502</v>
      </c>
      <c r="E106" s="59">
        <f t="shared" si="7"/>
        <v>25.93</v>
      </c>
      <c r="F106" s="58" t="s">
        <v>234</v>
      </c>
    </row>
    <row r="107" spans="1:6" x14ac:dyDescent="0.3">
      <c r="A107" s="61" t="s">
        <v>262</v>
      </c>
      <c r="B107" s="60">
        <v>405000</v>
      </c>
      <c r="C107" s="60">
        <v>429186</v>
      </c>
      <c r="D107" s="60">
        <f t="shared" si="6"/>
        <v>24186</v>
      </c>
      <c r="E107" s="59">
        <f t="shared" si="7"/>
        <v>5.97</v>
      </c>
      <c r="F107" s="58" t="s">
        <v>234</v>
      </c>
    </row>
    <row r="108" spans="1:6" x14ac:dyDescent="0.3">
      <c r="A108" s="61" t="s">
        <v>261</v>
      </c>
      <c r="B108" s="60">
        <v>90000</v>
      </c>
      <c r="C108" s="60">
        <v>140000</v>
      </c>
      <c r="D108" s="60">
        <f t="shared" si="6"/>
        <v>50000</v>
      </c>
      <c r="E108" s="59">
        <f t="shared" si="7"/>
        <v>55.56</v>
      </c>
      <c r="F108" s="58" t="s">
        <v>234</v>
      </c>
    </row>
    <row r="109" spans="1:6" ht="32.4" x14ac:dyDescent="0.3">
      <c r="A109" s="61" t="s">
        <v>260</v>
      </c>
      <c r="B109" s="60">
        <v>90000</v>
      </c>
      <c r="C109" s="60">
        <v>125000</v>
      </c>
      <c r="D109" s="60">
        <f t="shared" si="6"/>
        <v>35000</v>
      </c>
      <c r="E109" s="59">
        <f t="shared" si="7"/>
        <v>38.89</v>
      </c>
      <c r="F109" s="58" t="s">
        <v>234</v>
      </c>
    </row>
    <row r="110" spans="1:6" ht="32.4" x14ac:dyDescent="0.3">
      <c r="A110" s="61" t="s">
        <v>259</v>
      </c>
      <c r="B110" s="60">
        <v>0</v>
      </c>
      <c r="C110" s="60">
        <v>15000</v>
      </c>
      <c r="D110" s="60">
        <f t="shared" si="6"/>
        <v>15000</v>
      </c>
      <c r="E110" s="59" t="str">
        <f t="shared" si="7"/>
        <v/>
      </c>
      <c r="F110" s="58" t="s">
        <v>234</v>
      </c>
    </row>
    <row r="111" spans="1:6" x14ac:dyDescent="0.3">
      <c r="A111" s="65" t="s">
        <v>38</v>
      </c>
      <c r="B111" s="64">
        <v>30000</v>
      </c>
      <c r="C111" s="64">
        <v>31200</v>
      </c>
      <c r="D111" s="64">
        <f t="shared" si="6"/>
        <v>1200</v>
      </c>
      <c r="E111" s="63">
        <f t="shared" si="7"/>
        <v>4</v>
      </c>
      <c r="F111" s="62" t="s">
        <v>234</v>
      </c>
    </row>
    <row r="112" spans="1:6" x14ac:dyDescent="0.3">
      <c r="A112" s="61" t="s">
        <v>39</v>
      </c>
      <c r="B112" s="60">
        <v>30000</v>
      </c>
      <c r="C112" s="60">
        <v>31200</v>
      </c>
      <c r="D112" s="60">
        <f t="shared" si="6"/>
        <v>1200</v>
      </c>
      <c r="E112" s="59">
        <f t="shared" si="7"/>
        <v>4</v>
      </c>
      <c r="F112" s="58" t="s">
        <v>234</v>
      </c>
    </row>
    <row r="113" spans="1:6" x14ac:dyDescent="0.3">
      <c r="A113" s="61" t="s">
        <v>40</v>
      </c>
      <c r="B113" s="60">
        <v>30000</v>
      </c>
      <c r="C113" s="60">
        <v>31200</v>
      </c>
      <c r="D113" s="60">
        <f t="shared" si="6"/>
        <v>1200</v>
      </c>
      <c r="E113" s="59">
        <f t="shared" si="7"/>
        <v>4</v>
      </c>
      <c r="F113" s="58" t="s">
        <v>234</v>
      </c>
    </row>
    <row r="114" spans="1:6" x14ac:dyDescent="0.3">
      <c r="A114" s="61" t="s">
        <v>258</v>
      </c>
      <c r="B114" s="60">
        <v>30000</v>
      </c>
      <c r="C114" s="60">
        <v>30000</v>
      </c>
      <c r="D114" s="60">
        <f t="shared" si="6"/>
        <v>0</v>
      </c>
      <c r="E114" s="59">
        <f t="shared" si="7"/>
        <v>0</v>
      </c>
      <c r="F114" s="58" t="s">
        <v>234</v>
      </c>
    </row>
    <row r="115" spans="1:6" x14ac:dyDescent="0.3">
      <c r="A115" s="61" t="s">
        <v>257</v>
      </c>
      <c r="B115" s="60">
        <v>30000</v>
      </c>
      <c r="C115" s="60">
        <v>30000</v>
      </c>
      <c r="D115" s="60">
        <f t="shared" si="6"/>
        <v>0</v>
      </c>
      <c r="E115" s="59">
        <f t="shared" si="7"/>
        <v>0</v>
      </c>
      <c r="F115" s="58" t="s">
        <v>234</v>
      </c>
    </row>
    <row r="116" spans="1:6" x14ac:dyDescent="0.3">
      <c r="A116" s="61" t="s">
        <v>139</v>
      </c>
      <c r="B116" s="60">
        <v>0</v>
      </c>
      <c r="C116" s="60">
        <v>1200</v>
      </c>
      <c r="D116" s="60">
        <f t="shared" si="6"/>
        <v>1200</v>
      </c>
      <c r="E116" s="59" t="str">
        <f t="shared" si="7"/>
        <v/>
      </c>
      <c r="F116" s="58" t="s">
        <v>234</v>
      </c>
    </row>
    <row r="117" spans="1:6" x14ac:dyDescent="0.3">
      <c r="A117" s="61" t="s">
        <v>256</v>
      </c>
      <c r="B117" s="60">
        <v>0</v>
      </c>
      <c r="C117" s="60">
        <v>1200</v>
      </c>
      <c r="D117" s="60">
        <f t="shared" si="6"/>
        <v>1200</v>
      </c>
      <c r="E117" s="59" t="str">
        <f t="shared" si="7"/>
        <v/>
      </c>
      <c r="F117" s="58" t="s">
        <v>234</v>
      </c>
    </row>
    <row r="118" spans="1:6" ht="16.8" thickBot="1" x14ac:dyDescent="0.35">
      <c r="A118" s="57" t="s">
        <v>163</v>
      </c>
      <c r="B118" s="56">
        <v>237410000</v>
      </c>
      <c r="C118" s="56">
        <v>238576902</v>
      </c>
      <c r="D118" s="56">
        <f t="shared" si="6"/>
        <v>1166902</v>
      </c>
      <c r="E118" s="55">
        <f t="shared" si="7"/>
        <v>0.49</v>
      </c>
      <c r="F118" s="54" t="s">
        <v>234</v>
      </c>
    </row>
    <row r="119" spans="1:6" ht="334.5" customHeight="1" x14ac:dyDescent="0.3">
      <c r="A119" s="101" t="s">
        <v>255</v>
      </c>
      <c r="B119" s="101"/>
      <c r="C119" s="101"/>
      <c r="D119" s="101"/>
      <c r="E119" s="101"/>
      <c r="F119" s="101"/>
    </row>
  </sheetData>
  <sheetProtection sheet="1" objects="1" scenarios="1"/>
  <mergeCells count="6">
    <mergeCell ref="F4:F5"/>
    <mergeCell ref="A4:A5"/>
    <mergeCell ref="B4:B5"/>
    <mergeCell ref="C4:C5"/>
    <mergeCell ref="D4:E4"/>
    <mergeCell ref="A119:F119"/>
  </mergeCells>
  <phoneticPr fontId="2"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收支餘絀表</vt:lpstr>
      <vt:lpstr>餘絀撥補表</vt:lpstr>
      <vt:lpstr>現金流量表</vt:lpstr>
      <vt:lpstr>平衡表</vt:lpstr>
      <vt:lpstr>業務收入明細表</vt:lpstr>
      <vt:lpstr>業務成本(或費用)明細表</vt:lpstr>
    </vt:vector>
  </TitlesOfParts>
  <Company>艾富資訊</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Pai-Yu Chang</cp:lastModifiedBy>
  <dcterms:created xsi:type="dcterms:W3CDTF">2003-08-05T03:37:58Z</dcterms:created>
  <dcterms:modified xsi:type="dcterms:W3CDTF">2022-11-04T02:29:23Z</dcterms:modified>
</cp:coreProperties>
</file>