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4940" windowHeight="9675"/>
  </bookViews>
  <sheets>
    <sheet name="收支餘絀表" sheetId="1" r:id="rId1"/>
    <sheet name="餘絀撥補表" sheetId="4" r:id="rId2"/>
    <sheet name="現金流量表" sheetId="5" r:id="rId3"/>
    <sheet name="平衡表" sheetId="6" r:id="rId4"/>
    <sheet name="業務收入明細表" sheetId="7" r:id="rId5"/>
    <sheet name="業務成本(或費用)明細表" sheetId="8" r:id="rId6"/>
  </sheets>
  <calcPr calcId="124519"/>
</workbook>
</file>

<file path=xl/calcChain.xml><?xml version="1.0" encoding="utf-8"?>
<calcChain xmlns="http://schemas.openxmlformats.org/spreadsheetml/2006/main">
  <c r="D6" i="8"/>
  <c r="E6" s="1"/>
  <c r="D7"/>
  <c r="E7"/>
  <c r="D8"/>
  <c r="E8"/>
  <c r="D9"/>
  <c r="E9"/>
  <c r="D10"/>
  <c r="E10"/>
  <c r="D11"/>
  <c r="E11"/>
  <c r="D12"/>
  <c r="E12"/>
  <c r="D13"/>
  <c r="E13"/>
  <c r="D14"/>
  <c r="E14"/>
  <c r="D15"/>
  <c r="E15"/>
  <c r="D16"/>
  <c r="E16"/>
  <c r="D17"/>
  <c r="E17"/>
  <c r="D18"/>
  <c r="E18"/>
  <c r="D19"/>
  <c r="E19"/>
  <c r="D20"/>
  <c r="E20"/>
  <c r="D21"/>
  <c r="E21"/>
  <c r="D22"/>
  <c r="E22"/>
  <c r="D23"/>
  <c r="E23"/>
  <c r="D24"/>
  <c r="E24"/>
  <c r="D25"/>
  <c r="E25"/>
  <c r="D26"/>
  <c r="E26"/>
  <c r="D27"/>
  <c r="E27"/>
  <c r="D28"/>
  <c r="E28"/>
  <c r="D29"/>
  <c r="E29"/>
  <c r="D30"/>
  <c r="E30"/>
  <c r="D31"/>
  <c r="E31"/>
  <c r="D32"/>
  <c r="E32"/>
  <c r="D33"/>
  <c r="E33"/>
  <c r="D34"/>
  <c r="E34"/>
  <c r="D35"/>
  <c r="E35"/>
  <c r="D36"/>
  <c r="E36"/>
  <c r="D37"/>
  <c r="E37"/>
  <c r="D38"/>
  <c r="E38"/>
  <c r="D39"/>
  <c r="E39"/>
  <c r="D40"/>
  <c r="E40"/>
  <c r="D41"/>
  <c r="E41"/>
  <c r="D42"/>
  <c r="E42"/>
  <c r="D43"/>
  <c r="E43"/>
  <c r="D44"/>
  <c r="E44"/>
  <c r="D45"/>
  <c r="E45"/>
  <c r="D46"/>
  <c r="E46"/>
  <c r="D47"/>
  <c r="E47"/>
  <c r="D48"/>
  <c r="E48"/>
  <c r="D49"/>
  <c r="E49"/>
  <c r="D50"/>
  <c r="E50"/>
  <c r="D51"/>
  <c r="E51"/>
  <c r="D52"/>
  <c r="E52"/>
  <c r="D53"/>
  <c r="E53"/>
  <c r="D54"/>
  <c r="E54"/>
  <c r="D55"/>
  <c r="E55"/>
  <c r="D56"/>
  <c r="E56"/>
  <c r="D57"/>
  <c r="E57"/>
  <c r="D58"/>
  <c r="E58"/>
  <c r="D59"/>
  <c r="E59"/>
  <c r="D60"/>
  <c r="E60"/>
  <c r="D61"/>
  <c r="E61"/>
  <c r="D62"/>
  <c r="E62"/>
  <c r="D63"/>
  <c r="E63"/>
  <c r="D64"/>
  <c r="E64"/>
  <c r="D65"/>
  <c r="E65"/>
  <c r="D66"/>
  <c r="E66"/>
  <c r="D67"/>
  <c r="E67"/>
  <c r="D68"/>
  <c r="E68"/>
  <c r="D69"/>
  <c r="E69"/>
  <c r="D70"/>
  <c r="E70"/>
  <c r="D71"/>
  <c r="E71"/>
  <c r="D72"/>
  <c r="E72"/>
  <c r="D73"/>
  <c r="E73"/>
  <c r="D74"/>
  <c r="E74"/>
  <c r="D75"/>
  <c r="E75"/>
  <c r="D76"/>
  <c r="E76"/>
  <c r="D77"/>
  <c r="E77"/>
  <c r="D78"/>
  <c r="E78"/>
  <c r="D79"/>
  <c r="E79"/>
  <c r="D80"/>
  <c r="E80"/>
  <c r="D81"/>
  <c r="E81"/>
  <c r="D82"/>
  <c r="E82"/>
  <c r="D83"/>
  <c r="E83"/>
  <c r="D84"/>
  <c r="E84"/>
  <c r="D85"/>
  <c r="E85"/>
  <c r="D86"/>
  <c r="E86"/>
  <c r="D87"/>
  <c r="E87"/>
  <c r="D88"/>
  <c r="E88"/>
  <c r="D89"/>
  <c r="E89"/>
  <c r="D90"/>
  <c r="E90"/>
  <c r="D91"/>
  <c r="E91"/>
  <c r="D92"/>
  <c r="E92"/>
  <c r="D93"/>
  <c r="E93"/>
  <c r="D94"/>
  <c r="E94"/>
  <c r="D95"/>
  <c r="E95"/>
  <c r="D96"/>
  <c r="E96"/>
  <c r="D97"/>
  <c r="E97"/>
  <c r="D98"/>
  <c r="E98"/>
  <c r="D99"/>
  <c r="E99"/>
  <c r="D100"/>
  <c r="E100"/>
  <c r="D101"/>
  <c r="E101"/>
  <c r="D102"/>
  <c r="E102"/>
  <c r="D103"/>
  <c r="E103"/>
  <c r="D104"/>
  <c r="E104"/>
  <c r="D105"/>
  <c r="E105"/>
  <c r="D106"/>
  <c r="E106"/>
  <c r="D107"/>
  <c r="E107"/>
  <c r="D108"/>
  <c r="E108"/>
  <c r="D109"/>
  <c r="E109"/>
  <c r="D110"/>
  <c r="E110"/>
  <c r="D111"/>
  <c r="E111"/>
  <c r="D112"/>
  <c r="E112"/>
  <c r="D113"/>
  <c r="E113"/>
  <c r="D114"/>
  <c r="E114"/>
  <c r="D115"/>
  <c r="E115"/>
  <c r="D116"/>
  <c r="E116"/>
  <c r="D117"/>
  <c r="E117"/>
  <c r="D118"/>
  <c r="E118"/>
  <c r="D119"/>
  <c r="E119"/>
  <c r="D120"/>
  <c r="E120"/>
  <c r="D6" i="7"/>
  <c r="E6"/>
  <c r="D7"/>
  <c r="E7" s="1"/>
  <c r="D8"/>
  <c r="E8"/>
  <c r="D9"/>
  <c r="E9" s="1"/>
  <c r="D10"/>
  <c r="E10"/>
  <c r="D11"/>
  <c r="E11" s="1"/>
  <c r="D12"/>
  <c r="E12"/>
  <c r="D13"/>
  <c r="E13" s="1"/>
  <c r="D14"/>
  <c r="E14"/>
  <c r="D15"/>
  <c r="E15" s="1"/>
  <c r="D16"/>
  <c r="E16"/>
  <c r="D17"/>
  <c r="E17" s="1"/>
  <c r="D18"/>
  <c r="E18"/>
  <c r="D19"/>
  <c r="E19" s="1"/>
  <c r="D20"/>
  <c r="E20"/>
  <c r="D21"/>
  <c r="E21"/>
  <c r="D22"/>
  <c r="E22"/>
  <c r="D23"/>
  <c r="E23" s="1"/>
  <c r="D24"/>
  <c r="E24"/>
</calcChain>
</file>

<file path=xl/sharedStrings.xml><?xml version="1.0" encoding="utf-8"?>
<sst xmlns="http://schemas.openxmlformats.org/spreadsheetml/2006/main" count="542" uniqueCount="261">
  <si>
    <t>％</t>
    <phoneticPr fontId="2" type="noConversion"/>
  </si>
  <si>
    <t>科        目</t>
    <phoneticPr fontId="2" type="noConversion"/>
  </si>
  <si>
    <t>金    額</t>
    <phoneticPr fontId="2" type="noConversion"/>
  </si>
  <si>
    <t>金    額</t>
    <phoneticPr fontId="2" type="noConversion"/>
  </si>
  <si>
    <t>本年度決算數</t>
    <phoneticPr fontId="2" type="noConversion"/>
  </si>
  <si>
    <t>上年度決算數</t>
    <phoneticPr fontId="2"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</si>
  <si>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2" type="noConversion"/>
  </si>
  <si>
    <t>國立彰化特殊教育學校校務基金</t>
    <phoneticPr fontId="2" type="noConversion"/>
  </si>
  <si>
    <t>中華民國108年度</t>
    <phoneticPr fontId="2" type="noConversion"/>
  </si>
  <si>
    <t>單位:新臺幣元</t>
    <phoneticPr fontId="2" type="noConversion"/>
  </si>
  <si>
    <t>本 年 度 預 算 數</t>
    <phoneticPr fontId="2" type="noConversion"/>
  </si>
  <si>
    <t>業務收入</t>
  </si>
  <si>
    <t>　教學收入</t>
  </si>
  <si>
    <t>　　建教合作收入</t>
  </si>
  <si>
    <t>　其他業務收入</t>
  </si>
  <si>
    <t>　　學校教學研究補助收入</t>
  </si>
  <si>
    <t>　　其他補助收入</t>
  </si>
  <si>
    <t>　　雜項業務收入</t>
  </si>
  <si>
    <t>業務成本與費用</t>
  </si>
  <si>
    <t>　教學成本</t>
  </si>
  <si>
    <t>　　教學研究及訓輔成本</t>
  </si>
  <si>
    <t>　　建教合作成本</t>
  </si>
  <si>
    <t>　其他業務成本</t>
  </si>
  <si>
    <t>　　學生公費及獎勵金</t>
  </si>
  <si>
    <t>　管理及總務費用</t>
  </si>
  <si>
    <t>　　管理費用及總務費用</t>
  </si>
  <si>
    <t>　其他業務費用</t>
  </si>
  <si>
    <t>　　雜項業務費用</t>
  </si>
  <si>
    <t>業務賸餘（短絀）</t>
  </si>
  <si>
    <t>業務外收入</t>
  </si>
  <si>
    <t>　財務收入</t>
  </si>
  <si>
    <t>　　利息收入</t>
  </si>
  <si>
    <t>　其他業務外收入</t>
  </si>
  <si>
    <t>　　資產使用及權利金收入</t>
  </si>
  <si>
    <t>　　違規罰款收入</t>
  </si>
  <si>
    <t>　　受贈收入</t>
  </si>
  <si>
    <t>　　雜項收入</t>
  </si>
  <si>
    <t>業務外費用</t>
  </si>
  <si>
    <t>　其他業務外費用</t>
  </si>
  <si>
    <t>　　雜項費用</t>
  </si>
  <si>
    <t>業務外賸餘（短絀）</t>
  </si>
  <si>
    <t>本期賸餘（短絀）</t>
  </si>
  <si>
    <t>收支餘絀表</t>
    <phoneticPr fontId="2" type="noConversion"/>
  </si>
  <si>
    <t>待填補之短絀</t>
  </si>
  <si>
    <t>　　公庫撥款</t>
  </si>
  <si>
    <t>　　折減基金</t>
  </si>
  <si>
    <t>　　撥用公積</t>
  </si>
  <si>
    <t>　　撥用賸餘</t>
  </si>
  <si>
    <t>填補之部</t>
  </si>
  <si>
    <t>　　其他轉入數</t>
  </si>
  <si>
    <t>　　追溯適用及追溯重編之影響數</t>
  </si>
  <si>
    <t>　　前期待填補之短絀</t>
  </si>
  <si>
    <t>　　本期短絀</t>
  </si>
  <si>
    <t>短絀之部</t>
  </si>
  <si>
    <t>未分配賸餘</t>
  </si>
  <si>
    <t>　　其他依法分配數</t>
  </si>
  <si>
    <t>　　解繳公庫淨額</t>
  </si>
  <si>
    <t>　　賸餘撥充基金數</t>
  </si>
  <si>
    <t>　　提存公積</t>
  </si>
  <si>
    <t>　　填補累積短絀</t>
  </si>
  <si>
    <t>分配之部</t>
  </si>
  <si>
    <t>　　公積轉列數</t>
  </si>
  <si>
    <t>　　前期未分配賸餘</t>
  </si>
  <si>
    <t>　　本期賸餘</t>
  </si>
  <si>
    <t>賸餘之部</t>
  </si>
  <si>
    <t>本 年 度 預 算 數</t>
    <phoneticPr fontId="2" type="noConversion"/>
  </si>
  <si>
    <t>項        目</t>
    <phoneticPr fontId="2" type="noConversion"/>
  </si>
  <si>
    <t>單位:新臺幣元</t>
    <phoneticPr fontId="2" type="noConversion"/>
  </si>
  <si>
    <t>中華民國108年度</t>
    <phoneticPr fontId="2" type="noConversion"/>
  </si>
  <si>
    <t>餘絀撥補表</t>
    <phoneticPr fontId="2" type="noConversion"/>
  </si>
  <si>
    <t>國立彰化特殊教育學校校務基金</t>
    <phoneticPr fontId="2" type="noConversion"/>
  </si>
  <si>
    <t>一、業務活動之現金流量：其他攤銷費用係攤銷遞延費用、其他係遞延收入轉列其他補助收入、受贈收入84,283元及離職儲金提撥數118,512元。_x000D_
二、不影響現金流量之投資及融資活動：_x000D_
  1.退休離職準備金與應付退休及離職金同額增加之金額27,103元。_x000D_
  2.其他準備金與預收收入同額增加之金額911,303元。_x000D_
  3.其他準備金與預收收入同額減少之金額990,933元。_x000D_
  4.不動產、廠房及設備-機械及設備與遞延收入同額增加28,190元。_x000D_
  5.不動產、廠房及設備-交通及運輸設備與遞延收入同額增加50,000元。_x000D_
  6.無形資產與遞延收入同額增加18,944元。_x000D_
  7.應付代管資產轉列受贈公積之金額3,614,532元。_x000D_
  8.虧損填補撥用公積5,735,000元。</t>
  </si>
  <si>
    <t>附  註:</t>
  </si>
  <si>
    <t>　　　提存(撥用-)公積</t>
  </si>
  <si>
    <t>　　盈餘分配與虧損填補之金額</t>
  </si>
  <si>
    <t>　　應付代管資產轉列受贈公積之金額</t>
  </si>
  <si>
    <t>　　　無形資產與遞延收入同額增加之金額(+)</t>
  </si>
  <si>
    <t>　　無形資產與遞延收入同額增加(+)或減少(-)之金額</t>
  </si>
  <si>
    <t>　　　　交通及運輸設備</t>
  </si>
  <si>
    <t>　　　　機械及設備</t>
  </si>
  <si>
    <t>　　　不動產、廠房及設備與遞延收入同額增加明細(+)</t>
  </si>
  <si>
    <t>　　不動產、廠房及設備與遞延收入同額增加(+)或減少(-)之金額</t>
  </si>
  <si>
    <t>　　　其他準備金與預收收入同額減少之金額(-)</t>
  </si>
  <si>
    <t>　　　其他準備金與預收收入同額增加之金額(+)</t>
  </si>
  <si>
    <t>　　其他準備金與預收收入同額增加(+)或減少(-)之金額</t>
  </si>
  <si>
    <t>　　　退休離職準備金與應付退休及離職金同額增加之金額(+)</t>
  </si>
  <si>
    <t>　　退休離職準備金與應付退休及離職金同額增加(+)或減少(-)之金額</t>
  </si>
  <si>
    <t xml:space="preserve">▼不影響現金流量之投資與籌資活動                                                                      </t>
  </si>
  <si>
    <t xml:space="preserve">▼期末現金及約當現金                                                                                  </t>
  </si>
  <si>
    <t xml:space="preserve">▼期初現金及約當現金                                                                                  </t>
  </si>
  <si>
    <t xml:space="preserve">▼現金及約當現金之淨增（淨減）                                                                        </t>
  </si>
  <si>
    <t xml:space="preserve">▼匯率影響數                                                                                          </t>
  </si>
  <si>
    <t xml:space="preserve">▼籌資活動之淨現金流入（流出）                                                                        </t>
  </si>
  <si>
    <t>　　　減少其他負債</t>
  </si>
  <si>
    <t>　　減少短期債務、流動金融負債及其他負債</t>
  </si>
  <si>
    <t>　　　　公庫增撥遞延資產</t>
  </si>
  <si>
    <t>　　　　公庫增撥無形資產</t>
  </si>
  <si>
    <t>　　　　公庫撥款增置固定資產</t>
  </si>
  <si>
    <t>　　　增加基金</t>
  </si>
  <si>
    <t>　　增加基金、公積及填補短絀</t>
  </si>
  <si>
    <t>　　　增加其他負債</t>
  </si>
  <si>
    <t>　　增加短期債務、流動金融負債及其他負債</t>
  </si>
  <si>
    <t xml:space="preserve">▼籌資活動之現金流量                                                                                  </t>
  </si>
  <si>
    <t xml:space="preserve">▼投資活動之淨現金流入（流出）                                                                        </t>
  </si>
  <si>
    <t>　　　增加其他資產</t>
  </si>
  <si>
    <t>　　　增加無形資產</t>
  </si>
  <si>
    <t>　　增加無形資產及其他資產</t>
  </si>
  <si>
    <t>　　　　　什項設備</t>
  </si>
  <si>
    <t>　　　　　交通及運輸設備</t>
  </si>
  <si>
    <t>　　　　　機械及設備</t>
  </si>
  <si>
    <t>　　　　固定資產之增置</t>
  </si>
  <si>
    <t>　　　增加不動產、廠房及設備</t>
  </si>
  <si>
    <t>　　增加不動產、廠房及設備、礦產資源</t>
  </si>
  <si>
    <t>　　　增加準備金</t>
  </si>
  <si>
    <t>　　增加投資、長期應收款、貸墊款及準備金</t>
  </si>
  <si>
    <t>　　　增加短期墊款</t>
  </si>
  <si>
    <t>　　增加流動金融資產及短期貸墊款</t>
  </si>
  <si>
    <t>　　收取利息</t>
  </si>
  <si>
    <t>　　　減少短期墊款</t>
  </si>
  <si>
    <t>　　減少流動金融資產及短期貸墊款</t>
  </si>
  <si>
    <t xml:space="preserve">▼投資活動之現金流量                                                                                  </t>
  </si>
  <si>
    <t xml:space="preserve">▼業務活動之淨現金流入（流出）                                                                        </t>
  </si>
  <si>
    <t>　　未計利息股利之現金流入（流出）</t>
  </si>
  <si>
    <t>　　　流動負債淨增（淨減）</t>
  </si>
  <si>
    <t>　　　　其他</t>
  </si>
  <si>
    <t>　　　其他</t>
  </si>
  <si>
    <t>　　　　其他攤銷費用</t>
  </si>
  <si>
    <t>　　　　攤銷電腦軟體</t>
  </si>
  <si>
    <t>　　　攤銷</t>
  </si>
  <si>
    <t>　　　　代管資產</t>
  </si>
  <si>
    <t>　　　　什項設備</t>
  </si>
  <si>
    <t>　　　折舊、減損及折耗</t>
  </si>
  <si>
    <t>　　調整項目</t>
  </si>
  <si>
    <t>　　未計利息股利之本期賸餘（短絀）</t>
  </si>
  <si>
    <t>　　　利息收入</t>
  </si>
  <si>
    <t>　　利息股利之調整</t>
  </si>
  <si>
    <t>　　本期賸餘（短絀）</t>
  </si>
  <si>
    <t xml:space="preserve">▼業務活動之現金流量                                                                                  </t>
  </si>
  <si>
    <t>決算數</t>
    <phoneticPr fontId="2" type="noConversion"/>
  </si>
  <si>
    <t>預 算 數</t>
    <phoneticPr fontId="2" type="noConversion"/>
  </si>
  <si>
    <t>現金流量表</t>
    <phoneticPr fontId="2" type="noConversion"/>
  </si>
  <si>
    <t xml:space="preserve"> 1.信託代理與保證資產科目,本年度決算數為             $0.00及上年度決算數為             $0.00
 2.信託代理與保證負債科目,本年度決算數為             $0.00及上年度決算數為             $0.00
</t>
  </si>
  <si>
    <t>合    計</t>
  </si>
  <si>
    <t>　　累計折舊－代管資產</t>
  </si>
  <si>
    <t>　　代管資產</t>
  </si>
  <si>
    <t>　什項資產</t>
  </si>
  <si>
    <t>　　遞延費用</t>
  </si>
  <si>
    <t>　遞延資產</t>
  </si>
  <si>
    <t>其他資產</t>
  </si>
  <si>
    <t>　　電腦軟體</t>
  </si>
  <si>
    <t>　　累積短絀</t>
  </si>
  <si>
    <t>　無形資產</t>
  </si>
  <si>
    <t>　累積短絀</t>
  </si>
  <si>
    <t>無形資產</t>
  </si>
  <si>
    <t>累積餘絀</t>
  </si>
  <si>
    <t>　　累計折舊－什項設備</t>
  </si>
  <si>
    <t>　　受贈公積</t>
  </si>
  <si>
    <t>　　什項設備</t>
  </si>
  <si>
    <t>　資本公積</t>
  </si>
  <si>
    <t>　什項設備</t>
  </si>
  <si>
    <t>公積</t>
  </si>
  <si>
    <t>　　累計折舊－交通及運輸設備</t>
  </si>
  <si>
    <t>　　基金</t>
  </si>
  <si>
    <t>　　交通及運輸設備</t>
  </si>
  <si>
    <t>　基金</t>
  </si>
  <si>
    <t>　交通及運輸設備</t>
  </si>
  <si>
    <t>基金</t>
  </si>
  <si>
    <t>　　累計折舊－機械及設備</t>
  </si>
  <si>
    <t>淨值</t>
  </si>
  <si>
    <t>　　機械及設備</t>
  </si>
  <si>
    <t>　　應付代管資產</t>
  </si>
  <si>
    <t>　機械及設備</t>
  </si>
  <si>
    <t>　　應付退休及離職金</t>
  </si>
  <si>
    <t>不動產、廠房及設備</t>
  </si>
  <si>
    <t>　　存入保證金</t>
  </si>
  <si>
    <t>　　其他準備金</t>
  </si>
  <si>
    <t>　什項負債</t>
  </si>
  <si>
    <t>　　退休及離職準備金</t>
  </si>
  <si>
    <t>　　遞延收入</t>
  </si>
  <si>
    <t>　準備金</t>
  </si>
  <si>
    <t>　遞延負債</t>
  </si>
  <si>
    <t>投資、長期應收款、貸墊款及準備金</t>
  </si>
  <si>
    <t>其他負債</t>
  </si>
  <si>
    <t>　　應收利息</t>
  </si>
  <si>
    <t>　　預收收入</t>
  </si>
  <si>
    <t>　應收款項</t>
  </si>
  <si>
    <t>　預收款項</t>
  </si>
  <si>
    <t>　　其他金融資產－流動</t>
  </si>
  <si>
    <t>　　應付費用</t>
  </si>
  <si>
    <t>　流動金融資產</t>
  </si>
  <si>
    <t>　　應付代收款</t>
  </si>
  <si>
    <t>　　銀行存款</t>
  </si>
  <si>
    <t>　應付款項</t>
  </si>
  <si>
    <t>　現金</t>
  </si>
  <si>
    <t>流動負債</t>
  </si>
  <si>
    <t>流動資產</t>
  </si>
  <si>
    <t>負債</t>
  </si>
  <si>
    <t>資產</t>
  </si>
  <si>
    <t>中華民國108年12月31日</t>
    <phoneticPr fontId="2" type="noConversion"/>
  </si>
  <si>
    <t>平衡表</t>
    <phoneticPr fontId="2" type="noConversion"/>
  </si>
  <si>
    <t/>
  </si>
  <si>
    <t>廢品變賣收入、學生實習作品收入及太陽能發電回饋金較預期增加，致與預算數比較差異大。</t>
  </si>
  <si>
    <t>指定捐贈用於就業準備及品德涵養培力輔導等。</t>
  </si>
  <si>
    <t>廠商履約逾期罰款。</t>
  </si>
  <si>
    <t>租借場地收取費用較預期增加，致與預算數比較差異大。</t>
  </si>
  <si>
    <t>收取實習材料費。</t>
  </si>
  <si>
    <t>　　　教育部核給年度補助</t>
  </si>
  <si>
    <t>教育部國民及學前教育署補助電力及教學設備、環境設施改善工程等，致與預算數比較差異大。</t>
  </si>
  <si>
    <t>％</t>
    <phoneticPr fontId="10" type="noConversion"/>
  </si>
  <si>
    <r>
      <t>金</t>
    </r>
    <r>
      <rPr>
        <sz val="12"/>
        <rFont val="Times New Roman"/>
        <family val="1"/>
      </rPr>
      <t xml:space="preserve">  </t>
    </r>
    <r>
      <rPr>
        <sz val="12"/>
        <rFont val="細明體"/>
        <family val="3"/>
        <charset val="136"/>
      </rPr>
      <t>額</t>
    </r>
    <phoneticPr fontId="10" type="noConversion"/>
  </si>
  <si>
    <r>
      <t>備</t>
    </r>
    <r>
      <rPr>
        <sz val="12"/>
        <rFont val="Times New Roman"/>
        <family val="1"/>
      </rPr>
      <t xml:space="preserve">    </t>
    </r>
    <r>
      <rPr>
        <sz val="12"/>
        <rFont val="細明體"/>
        <family val="3"/>
        <charset val="136"/>
      </rPr>
      <t>註</t>
    </r>
    <phoneticPr fontId="10" type="noConversion"/>
  </si>
  <si>
    <r>
      <t>比</t>
    </r>
    <r>
      <rPr>
        <sz val="12"/>
        <rFont val="Times New Roman"/>
        <family val="1"/>
      </rPr>
      <t xml:space="preserve">  </t>
    </r>
    <r>
      <rPr>
        <sz val="12"/>
        <rFont val="細明體"/>
        <family val="3"/>
        <charset val="136"/>
      </rPr>
      <t>較</t>
    </r>
    <r>
      <rPr>
        <sz val="12"/>
        <rFont val="Times New Roman"/>
        <family val="1"/>
      </rPr>
      <t xml:space="preserve">  </t>
    </r>
    <r>
      <rPr>
        <sz val="12"/>
        <rFont val="細明體"/>
        <family val="3"/>
        <charset val="136"/>
      </rPr>
      <t>增</t>
    </r>
    <r>
      <rPr>
        <sz val="12"/>
        <rFont val="Times New Roman"/>
        <family val="1"/>
      </rPr>
      <t xml:space="preserve">  </t>
    </r>
    <r>
      <rPr>
        <sz val="12"/>
        <rFont val="細明體"/>
        <family val="3"/>
        <charset val="136"/>
      </rPr>
      <t>減</t>
    </r>
    <phoneticPr fontId="10" type="noConversion"/>
  </si>
  <si>
    <t>決 算  數</t>
    <phoneticPr fontId="10" type="noConversion"/>
  </si>
  <si>
    <t>預 算 數</t>
    <phoneticPr fontId="10" type="noConversion"/>
  </si>
  <si>
    <t>科    目</t>
    <phoneticPr fontId="10" type="noConversion"/>
  </si>
  <si>
    <t>業務收入明細表</t>
    <phoneticPr fontId="2" type="noConversion"/>
  </si>
  <si>
    <t>備註：
1.依國立特殊教育學校人力彈性運用方案，2名專任教師缺額以契僱方式進用4名教師助理員，所需經費編列預算數1,815,000元，決算數1,724,334元。_x000D_
2.教育部國民及學前教育署移列經費聘僱臨時交通車隨車人員18人，所需經費編列預算數5,144,000元，決算數4,869,305元。_x000D_
3.教育部國民及學前教育署移列經費聘僱臨時職業輔導員3人，所需經費編列預算數1,554,000元，決算數1,610,594元。_x000D_
4.教育部國民及學前教育署移列經費學生工讀5人，所需經費編列預算數82,000元，決算數131,838元。_x000D_
5.教育部國民及學前教育署補助聘僱月薪制臨時教師助理4人(108學年第1學期)，決算數531,780元。_x000D_
6.教育部國民及學前教育署補助聘僱鐘點制臨時教師助理12人(107學年第2學期12人、108學年第1學期1人)，所需經費編列預算數2,000,000元，決算數2,019,492元。_x000D_
7.教育部國民及學前教育署補助聘僱協助學務推動人員2人，決算數845,217元。_x000D_
8.教育部國民及學前教育署補助專任教師擔任鑑定中心主任所遺職缺聘僱代理教師1人，所需經費編列預算數727,000元，決算數550,659元。_x000D_
9.教育部國民及學前教育署補助專任教師1人借調所遺職缺聘僱代理教師1人，決算數386,456元。_x000D_
10.教育部補助專任教師1人借調所遺職缺聘僱代理教師1人，決算數543,030元。_x000D_
11.教育部國民及學前教育署移列經費委辦能力評估工具編製及採購作業聘僱1名專案助理，決算數556,236元。_x000D_
12.教育部國民及學前教育署移列經費委辦身心障礙學生鑑定安置總召學校作業聘僱4名臨時幹事，所需經費編列預算數2,129,000元，決算數2,156,138元。_x000D_
13.教育部國民及學前教育署補助學習扶助計畫及兒童課後照顧服務等經費教師助理鐘點費用，所需經費編列預算數331,000元，決算數436,911元。_x000D_
14.為維護校園安全外包保全公司人員2名及保全系統服務費，所需經費編列預算數1,310,000元，決算數1,370,340元。</t>
  </si>
  <si>
    <t>　　　　其他費用</t>
  </si>
  <si>
    <t>　　　　水電費</t>
  </si>
  <si>
    <t>　　　服務費用</t>
  </si>
  <si>
    <t>繳回107年度計畫賸餘款。</t>
  </si>
  <si>
    <t>　　　　捐助、補助與獎助</t>
  </si>
  <si>
    <t>　　　會費、捐助、補助、分攤、救助（濟）與交流活動費</t>
  </si>
  <si>
    <t>　　　　交通及運輸設備租金</t>
  </si>
  <si>
    <t>　　　　房租</t>
  </si>
  <si>
    <t>　　　租金與利息</t>
  </si>
  <si>
    <t>　　　　用品消耗</t>
  </si>
  <si>
    <t>　　　　使用材料費</t>
  </si>
  <si>
    <t>　　　材料及用品費</t>
  </si>
  <si>
    <t>　　　　專業服務費</t>
  </si>
  <si>
    <t>　　　　一般服務費</t>
  </si>
  <si>
    <t>　　　　保險費</t>
  </si>
  <si>
    <t>　　　　修理保養及保固費</t>
  </si>
  <si>
    <t>　　　　印刷裝訂與廣告費</t>
  </si>
  <si>
    <t>　　　　旅運費</t>
  </si>
  <si>
    <t>執行教育部國民及學前教育署年度中補助均質化、學習扶助等計畫，致與預算數比較差異大。</t>
  </si>
  <si>
    <t>　　　　攤銷</t>
  </si>
  <si>
    <t>　　　　其他折舊性資產折舊</t>
  </si>
  <si>
    <t>　　　　不動產、廠房及設備折舊</t>
  </si>
  <si>
    <t>　　　折舊、折耗及攤銷</t>
  </si>
  <si>
    <t>　　　　公共關係費</t>
  </si>
  <si>
    <t>　　　　郵電費</t>
  </si>
  <si>
    <t>　　　　福利費</t>
  </si>
  <si>
    <t>　　　　退休及卹償金</t>
  </si>
  <si>
    <t>　　　　獎金</t>
  </si>
  <si>
    <t>　　　　超時工作報酬</t>
  </si>
  <si>
    <t>　　　　聘僱及兼職人員薪資</t>
  </si>
  <si>
    <t>　　　　正式員額薪資</t>
  </si>
  <si>
    <t>　　　用人費用</t>
  </si>
  <si>
    <t>具教育補助費學生人數較預期少，致與預算數比較差異大。</t>
  </si>
  <si>
    <t>　　　　規 費</t>
  </si>
  <si>
    <t>　　　稅捐與規費（強制費）</t>
  </si>
  <si>
    <t>教育部國民及學前教育署委託辦理鑑定心理評量人員研習及相關專業服務巡迴輔導等，致與預算數比較差異大。</t>
  </si>
  <si>
    <t>　　　　競賽及交流活動費</t>
  </si>
  <si>
    <t>　　　　補貼（償）、獎勵、慰問與救助（濟）</t>
  </si>
  <si>
    <t>　　　　會費</t>
  </si>
  <si>
    <t>　　　　消費與行為稅</t>
  </si>
  <si>
    <t>　　　　什項設備租金</t>
  </si>
  <si>
    <t>　　　　機器租金</t>
  </si>
  <si>
    <t>　　　　提繳費</t>
  </si>
  <si>
    <t>業務成本(或費用)明細表</t>
    <phoneticPr fontId="2" type="noConversion"/>
  </si>
</sst>
</file>

<file path=xl/styles.xml><?xml version="1.0" encoding="utf-8"?>
<styleSheet xmlns="http://schemas.openxmlformats.org/spreadsheetml/2006/main">
  <fonts count="11">
    <font>
      <sz val="12"/>
      <name val="新細明體"/>
      <family val="1"/>
      <charset val="136"/>
    </font>
    <font>
      <sz val="12"/>
      <name val="新細明體"/>
      <family val="1"/>
      <charset val="136"/>
    </font>
    <font>
      <sz val="9"/>
      <name val="新細明體"/>
      <family val="1"/>
      <charset val="136"/>
    </font>
    <font>
      <sz val="12"/>
      <name val="細明體"/>
      <family val="3"/>
      <charset val="136"/>
    </font>
    <font>
      <b/>
      <sz val="16"/>
      <name val="細明體"/>
      <family val="3"/>
      <charset val="136"/>
    </font>
    <font>
      <sz val="12"/>
      <name val="Times New Roman"/>
      <family val="1"/>
    </font>
    <font>
      <sz val="16"/>
      <name val="細明體"/>
      <family val="3"/>
      <charset val="136"/>
    </font>
    <font>
      <b/>
      <sz val="16"/>
      <name val="新細明體"/>
      <family val="1"/>
      <charset val="136"/>
    </font>
    <font>
      <b/>
      <sz val="12"/>
      <color indexed="12"/>
      <name val="細明體"/>
      <family val="3"/>
      <charset val="136"/>
    </font>
    <font>
      <sz val="12"/>
      <color indexed="12"/>
      <name val="細明體"/>
      <family val="3"/>
      <charset val="136"/>
    </font>
    <font>
      <sz val="9"/>
      <name val="細明體"/>
      <family val="3"/>
      <charset val="136"/>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1" fillId="0" borderId="0">
      <alignment vertical="center"/>
    </xf>
  </cellStyleXfs>
  <cellXfs count="85">
    <xf numFmtId="0" fontId="0" fillId="0" borderId="0" xfId="0"/>
    <xf numFmtId="0" fontId="3" fillId="0" borderId="0" xfId="0" applyFont="1"/>
    <xf numFmtId="0" fontId="3" fillId="0" borderId="0" xfId="0" applyFont="1" applyAlignment="1">
      <alignment horizontal="right"/>
    </xf>
    <xf numFmtId="0" fontId="4" fillId="0" borderId="0" xfId="0" applyFont="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6" fillId="0" borderId="0" xfId="0" applyFont="1" applyAlignment="1">
      <alignment horizontal="center"/>
    </xf>
    <xf numFmtId="0" fontId="7" fillId="0" borderId="0" xfId="0" applyFont="1" applyBorder="1" applyAlignment="1">
      <alignment horizont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49" fontId="8" fillId="0" borderId="12" xfId="0" applyNumberFormat="1" applyFont="1" applyBorder="1" applyAlignment="1">
      <alignment wrapText="1"/>
    </xf>
    <xf numFmtId="40" fontId="9" fillId="0" borderId="12" xfId="0" applyNumberFormat="1" applyFont="1" applyBorder="1"/>
    <xf numFmtId="49" fontId="3" fillId="0" borderId="12" xfId="0" applyNumberFormat="1" applyFont="1" applyBorder="1" applyAlignment="1">
      <alignment wrapText="1"/>
    </xf>
    <xf numFmtId="40" fontId="3" fillId="0" borderId="12" xfId="0" applyNumberFormat="1" applyFont="1" applyBorder="1"/>
    <xf numFmtId="49" fontId="8" fillId="0" borderId="14" xfId="0" applyNumberFormat="1" applyFont="1" applyBorder="1" applyAlignment="1">
      <alignment wrapText="1"/>
    </xf>
    <xf numFmtId="49" fontId="3" fillId="0" borderId="14" xfId="0" applyNumberFormat="1" applyFont="1" applyBorder="1" applyAlignment="1">
      <alignment wrapText="1"/>
    </xf>
    <xf numFmtId="49" fontId="8" fillId="0" borderId="4" xfId="0" applyNumberFormat="1" applyFont="1" applyBorder="1" applyAlignment="1">
      <alignment wrapText="1"/>
    </xf>
    <xf numFmtId="40" fontId="9" fillId="0" borderId="6" xfId="0" applyNumberFormat="1" applyFont="1" applyBorder="1"/>
    <xf numFmtId="49" fontId="8" fillId="0" borderId="5" xfId="0" applyNumberFormat="1" applyFont="1" applyBorder="1" applyAlignment="1">
      <alignment wrapText="1"/>
    </xf>
    <xf numFmtId="40" fontId="9" fillId="0" borderId="2" xfId="0" applyNumberFormat="1" applyFont="1" applyBorder="1"/>
    <xf numFmtId="40" fontId="9" fillId="0" borderId="7" xfId="0" applyNumberFormat="1" applyFont="1" applyBorder="1"/>
    <xf numFmtId="40" fontId="3" fillId="0" borderId="15" xfId="0" applyNumberFormat="1" applyFont="1" applyBorder="1"/>
    <xf numFmtId="40" fontId="9" fillId="0" borderId="15" xfId="0" applyNumberFormat="1" applyFont="1" applyBorder="1"/>
    <xf numFmtId="40" fontId="9" fillId="0" borderId="3" xfId="0" applyNumberFormat="1" applyFont="1" applyBorder="1"/>
    <xf numFmtId="49" fontId="8" fillId="0" borderId="5" xfId="0" applyNumberFormat="1" applyFont="1" applyBorder="1"/>
    <xf numFmtId="49" fontId="3" fillId="0" borderId="14" xfId="0" applyNumberFormat="1" applyFont="1" applyBorder="1"/>
    <xf numFmtId="49" fontId="8" fillId="0" borderId="14" xfId="0" applyNumberFormat="1" applyFont="1" applyBorder="1"/>
    <xf numFmtId="0" fontId="3" fillId="0" borderId="15" xfId="0" applyFont="1" applyBorder="1"/>
    <xf numFmtId="0" fontId="3" fillId="0" borderId="12" xfId="0" applyFont="1" applyBorder="1"/>
    <xf numFmtId="0" fontId="3" fillId="0" borderId="14" xfId="0" applyFont="1" applyBorder="1"/>
    <xf numFmtId="49" fontId="8" fillId="0" borderId="4" xfId="0" applyNumberFormat="1" applyFont="1" applyBorder="1"/>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0" xfId="0" applyFont="1" applyAlignment="1">
      <alignment vertical="top" wrapText="1"/>
    </xf>
    <xf numFmtId="0" fontId="3" fillId="0" borderId="8" xfId="0" applyFont="1" applyBorder="1" applyAlignment="1">
      <alignment vertical="top" wrapText="1"/>
    </xf>
    <xf numFmtId="40" fontId="3" fillId="0" borderId="3" xfId="0" applyNumberFormat="1" applyFont="1" applyBorder="1"/>
    <xf numFmtId="40" fontId="3" fillId="0" borderId="2" xfId="0" applyNumberFormat="1" applyFont="1" applyBorder="1"/>
    <xf numFmtId="49" fontId="3" fillId="0" borderId="5" xfId="0" applyNumberFormat="1" applyFont="1" applyBorder="1"/>
    <xf numFmtId="0" fontId="3" fillId="0" borderId="10" xfId="0" applyFont="1" applyBorder="1" applyAlignment="1">
      <alignment horizontal="center" vertical="center" wrapText="1"/>
    </xf>
    <xf numFmtId="0" fontId="3" fillId="0" borderId="0" xfId="0" applyFont="1" applyBorder="1" applyAlignment="1">
      <alignment horizontal="right"/>
    </xf>
    <xf numFmtId="49" fontId="3" fillId="0" borderId="8" xfId="0" applyNumberFormat="1" applyFont="1" applyBorder="1" applyAlignment="1">
      <alignment vertical="top" wrapText="1"/>
    </xf>
    <xf numFmtId="49" fontId="8" fillId="0" borderId="2" xfId="0" applyNumberFormat="1" applyFont="1" applyBorder="1" applyAlignment="1">
      <alignment wrapText="1"/>
    </xf>
    <xf numFmtId="49" fontId="8" fillId="0" borderId="6" xfId="0" applyNumberFormat="1" applyFont="1" applyBorder="1" applyAlignment="1">
      <alignment wrapText="1"/>
    </xf>
    <xf numFmtId="0" fontId="3" fillId="0" borderId="10" xfId="0" applyFont="1" applyBorder="1" applyAlignment="1">
      <alignment horizontal="center"/>
    </xf>
    <xf numFmtId="0" fontId="0" fillId="0" borderId="0" xfId="1" applyFont="1">
      <alignment vertical="center"/>
    </xf>
    <xf numFmtId="0" fontId="1" fillId="0" borderId="0" xfId="1" applyFont="1">
      <alignment vertical="center"/>
    </xf>
    <xf numFmtId="49" fontId="9" fillId="0" borderId="3" xfId="1" applyNumberFormat="1" applyFont="1" applyBorder="1" applyAlignment="1">
      <alignment vertical="top" wrapText="1"/>
    </xf>
    <xf numFmtId="40" fontId="9" fillId="0" borderId="2" xfId="1" applyNumberFormat="1" applyFont="1" applyBorder="1" applyAlignment="1">
      <alignment vertical="top"/>
    </xf>
    <xf numFmtId="49" fontId="8" fillId="0" borderId="5" xfId="1" applyNumberFormat="1" applyFont="1" applyBorder="1" applyAlignment="1">
      <alignment vertical="top" wrapText="1"/>
    </xf>
    <xf numFmtId="49" fontId="3" fillId="0" borderId="15" xfId="1" applyNumberFormat="1" applyFont="1" applyBorder="1" applyAlignment="1">
      <alignment vertical="top" wrapText="1"/>
    </xf>
    <xf numFmtId="40" fontId="3" fillId="0" borderId="12" xfId="1" applyNumberFormat="1" applyFont="1" applyBorder="1" applyAlignment="1">
      <alignment vertical="top"/>
    </xf>
    <xf numFmtId="49" fontId="3" fillId="0" borderId="14" xfId="1" applyNumberFormat="1" applyFont="1" applyBorder="1" applyAlignment="1">
      <alignment vertical="top" wrapText="1"/>
    </xf>
    <xf numFmtId="49" fontId="9" fillId="0" borderId="15" xfId="1" applyNumberFormat="1" applyFont="1" applyBorder="1" applyAlignment="1">
      <alignment vertical="top" wrapText="1"/>
    </xf>
    <xf numFmtId="40" fontId="9" fillId="0" borderId="12" xfId="1" applyNumberFormat="1" applyFont="1" applyBorder="1" applyAlignment="1">
      <alignment vertical="top"/>
    </xf>
    <xf numFmtId="49" fontId="8" fillId="0" borderId="14" xfId="1" applyNumberFormat="1" applyFont="1" applyBorder="1" applyAlignment="1">
      <alignment vertical="top" wrapText="1"/>
    </xf>
    <xf numFmtId="49" fontId="9" fillId="0" borderId="7" xfId="1" applyNumberFormat="1" applyFont="1" applyBorder="1" applyAlignment="1">
      <alignment vertical="top" wrapText="1"/>
    </xf>
    <xf numFmtId="40" fontId="9" fillId="0" borderId="6" xfId="1" applyNumberFormat="1" applyFont="1" applyBorder="1" applyAlignment="1">
      <alignment vertical="top"/>
    </xf>
    <xf numFmtId="49" fontId="8" fillId="0" borderId="4" xfId="1" applyNumberFormat="1" applyFont="1" applyBorder="1" applyAlignment="1">
      <alignment vertical="top" wrapText="1"/>
    </xf>
    <xf numFmtId="0" fontId="3" fillId="0" borderId="16" xfId="1" applyFont="1" applyBorder="1" applyAlignment="1">
      <alignment horizontal="center"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13" xfId="1" applyFont="1" applyBorder="1" applyAlignment="1">
      <alignment horizontal="center" vertical="center"/>
    </xf>
    <xf numFmtId="0" fontId="3" fillId="0" borderId="13" xfId="1" applyFont="1" applyBorder="1" applyAlignment="1">
      <alignment horizontal="center" vertical="center" wrapText="1"/>
    </xf>
    <xf numFmtId="0" fontId="3" fillId="0" borderId="9"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xf>
    <xf numFmtId="0" fontId="3" fillId="0" borderId="20" xfId="1" applyFont="1" applyBorder="1" applyAlignment="1">
      <alignment horizontal="center" vertical="center" wrapText="1"/>
    </xf>
    <xf numFmtId="0" fontId="3" fillId="0" borderId="4" xfId="1" applyFont="1" applyBorder="1" applyAlignment="1">
      <alignment horizontal="center" vertical="center"/>
    </xf>
    <xf numFmtId="0" fontId="3" fillId="0" borderId="0" xfId="1" applyFont="1" applyBorder="1" applyAlignment="1">
      <alignment horizontal="right"/>
    </xf>
    <xf numFmtId="0" fontId="1" fillId="0" borderId="0" xfId="1" applyFont="1" applyBorder="1" applyAlignment="1">
      <alignment horizontal="center"/>
    </xf>
    <xf numFmtId="0" fontId="3" fillId="0" borderId="1" xfId="1" applyFont="1" applyBorder="1" applyAlignment="1">
      <alignment horizontal="center"/>
    </xf>
    <xf numFmtId="0" fontId="3" fillId="0" borderId="0" xfId="1" applyFont="1" applyBorder="1" applyAlignment="1">
      <alignment horizontal="left"/>
    </xf>
    <xf numFmtId="0" fontId="7" fillId="0" borderId="0" xfId="1" applyFont="1" applyBorder="1" applyAlignment="1">
      <alignment horizontal="center"/>
    </xf>
    <xf numFmtId="0" fontId="4" fillId="0" borderId="0" xfId="1" applyFont="1" applyAlignment="1">
      <alignment horizontal="center"/>
    </xf>
    <xf numFmtId="0" fontId="3" fillId="0" borderId="8" xfId="1" applyFont="1" applyBorder="1" applyAlignment="1">
      <alignment vertical="top" wrapText="1"/>
    </xf>
  </cellXfs>
  <cellStyles count="2">
    <cellStyle name="一般" xfId="0" builtinId="0"/>
    <cellStyle name="一般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36"/>
  <sheetViews>
    <sheetView tabSelected="1" workbookViewId="0">
      <selection activeCell="K24" sqref="K24"/>
    </sheetView>
  </sheetViews>
  <sheetFormatPr defaultRowHeight="16.5"/>
  <cols>
    <col min="1" max="1" width="26.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s>
  <sheetData>
    <row r="1" spans="1:9" ht="21">
      <c r="A1" s="6"/>
      <c r="B1" s="1"/>
      <c r="C1" s="7" t="s">
        <v>7</v>
      </c>
      <c r="D1" s="7"/>
      <c r="E1" s="6"/>
      <c r="F1" s="6"/>
      <c r="G1" s="6"/>
      <c r="H1" s="6"/>
      <c r="I1" s="1"/>
    </row>
    <row r="2" spans="1:9" ht="21">
      <c r="A2" s="3"/>
      <c r="B2" s="1"/>
      <c r="C2" s="3" t="s">
        <v>42</v>
      </c>
      <c r="D2" s="3"/>
      <c r="E2" s="3"/>
      <c r="F2" s="3"/>
      <c r="G2" s="3"/>
      <c r="H2" s="3"/>
      <c r="I2" s="1"/>
    </row>
    <row r="3" spans="1:9" ht="17.25" thickBot="1">
      <c r="A3" s="4"/>
      <c r="B3" s="1"/>
      <c r="C3" s="5" t="s">
        <v>8</v>
      </c>
      <c r="D3" s="5"/>
      <c r="E3" s="4"/>
      <c r="F3" s="4"/>
      <c r="G3" s="4"/>
      <c r="H3" s="4"/>
      <c r="I3" s="2" t="s">
        <v>9</v>
      </c>
    </row>
    <row r="4" spans="1:9">
      <c r="A4" s="8" t="s">
        <v>1</v>
      </c>
      <c r="B4" s="9" t="s">
        <v>10</v>
      </c>
      <c r="C4" s="9"/>
      <c r="D4" s="9" t="s">
        <v>4</v>
      </c>
      <c r="E4" s="9"/>
      <c r="F4" s="9" t="s">
        <v>6</v>
      </c>
      <c r="G4" s="9"/>
      <c r="H4" s="9" t="s">
        <v>5</v>
      </c>
      <c r="I4" s="10"/>
    </row>
    <row r="5" spans="1:9" ht="17.25" thickBot="1">
      <c r="A5" s="11"/>
      <c r="B5" s="12" t="s">
        <v>2</v>
      </c>
      <c r="C5" s="12" t="s">
        <v>0</v>
      </c>
      <c r="D5" s="12" t="s">
        <v>3</v>
      </c>
      <c r="E5" s="12" t="s">
        <v>0</v>
      </c>
      <c r="F5" s="12" t="s">
        <v>3</v>
      </c>
      <c r="G5" s="12" t="s">
        <v>0</v>
      </c>
      <c r="H5" s="12" t="s">
        <v>3</v>
      </c>
      <c r="I5" s="13" t="s">
        <v>0</v>
      </c>
    </row>
    <row r="6" spans="1:9">
      <c r="A6" s="20" t="s">
        <v>11</v>
      </c>
      <c r="B6" s="21">
        <v>215318000</v>
      </c>
      <c r="C6" s="21">
        <v>100</v>
      </c>
      <c r="D6" s="21">
        <v>226970613</v>
      </c>
      <c r="E6" s="21">
        <v>100</v>
      </c>
      <c r="F6" s="21">
        <v>11652613</v>
      </c>
      <c r="G6" s="21">
        <v>5.41</v>
      </c>
      <c r="H6" s="21">
        <v>239065395</v>
      </c>
      <c r="I6" s="24">
        <v>100</v>
      </c>
    </row>
    <row r="7" spans="1:9">
      <c r="A7" s="19" t="s">
        <v>12</v>
      </c>
      <c r="B7" s="17">
        <v>7527000</v>
      </c>
      <c r="C7" s="17">
        <v>3.5</v>
      </c>
      <c r="D7" s="17">
        <v>7887033</v>
      </c>
      <c r="E7" s="17">
        <v>3.47</v>
      </c>
      <c r="F7" s="17">
        <v>360033</v>
      </c>
      <c r="G7" s="17">
        <v>4.78</v>
      </c>
      <c r="H7" s="17">
        <v>7905280</v>
      </c>
      <c r="I7" s="25">
        <v>3.31</v>
      </c>
    </row>
    <row r="8" spans="1:9">
      <c r="A8" s="19" t="s">
        <v>13</v>
      </c>
      <c r="B8" s="17">
        <v>7527000</v>
      </c>
      <c r="C8" s="17">
        <v>3.5</v>
      </c>
      <c r="D8" s="17">
        <v>7887033</v>
      </c>
      <c r="E8" s="17">
        <v>3.47</v>
      </c>
      <c r="F8" s="17">
        <v>360033</v>
      </c>
      <c r="G8" s="17">
        <v>4.78</v>
      </c>
      <c r="H8" s="17">
        <v>7905280</v>
      </c>
      <c r="I8" s="25">
        <v>3.31</v>
      </c>
    </row>
    <row r="9" spans="1:9">
      <c r="A9" s="19" t="s">
        <v>14</v>
      </c>
      <c r="B9" s="17">
        <v>207791000</v>
      </c>
      <c r="C9" s="17">
        <v>96.5</v>
      </c>
      <c r="D9" s="17">
        <v>219083580</v>
      </c>
      <c r="E9" s="17">
        <v>96.53</v>
      </c>
      <c r="F9" s="17">
        <v>11292580</v>
      </c>
      <c r="G9" s="17">
        <v>5.43</v>
      </c>
      <c r="H9" s="17">
        <v>231160115</v>
      </c>
      <c r="I9" s="25">
        <v>96.69</v>
      </c>
    </row>
    <row r="10" spans="1:9">
      <c r="A10" s="19" t="s">
        <v>15</v>
      </c>
      <c r="B10" s="17">
        <v>199134000</v>
      </c>
      <c r="C10" s="17">
        <v>92.48</v>
      </c>
      <c r="D10" s="17">
        <v>199134000</v>
      </c>
      <c r="E10" s="17">
        <v>87.74</v>
      </c>
      <c r="F10" s="17">
        <v>0</v>
      </c>
      <c r="G10" s="17">
        <v>0</v>
      </c>
      <c r="H10" s="17">
        <v>196510000</v>
      </c>
      <c r="I10" s="25">
        <v>82.2</v>
      </c>
    </row>
    <row r="11" spans="1:9">
      <c r="A11" s="19" t="s">
        <v>16</v>
      </c>
      <c r="B11" s="17">
        <v>8642000</v>
      </c>
      <c r="C11" s="17">
        <v>4.01</v>
      </c>
      <c r="D11" s="17">
        <v>19916880</v>
      </c>
      <c r="E11" s="17">
        <v>8.7799999999999994</v>
      </c>
      <c r="F11" s="17">
        <v>11274880</v>
      </c>
      <c r="G11" s="17">
        <v>130.47</v>
      </c>
      <c r="H11" s="17">
        <v>34632015</v>
      </c>
      <c r="I11" s="25">
        <v>14.49</v>
      </c>
    </row>
    <row r="12" spans="1:9">
      <c r="A12" s="19" t="s">
        <v>17</v>
      </c>
      <c r="B12" s="17">
        <v>15000</v>
      </c>
      <c r="C12" s="17">
        <v>0.01</v>
      </c>
      <c r="D12" s="17">
        <v>32700</v>
      </c>
      <c r="E12" s="17">
        <v>0.01</v>
      </c>
      <c r="F12" s="17">
        <v>17700</v>
      </c>
      <c r="G12" s="17">
        <v>118</v>
      </c>
      <c r="H12" s="17">
        <v>18100</v>
      </c>
      <c r="I12" s="25">
        <v>0.01</v>
      </c>
    </row>
    <row r="13" spans="1:9">
      <c r="A13" s="18" t="s">
        <v>18</v>
      </c>
      <c r="B13" s="15">
        <v>237480000</v>
      </c>
      <c r="C13" s="15">
        <v>110.29</v>
      </c>
      <c r="D13" s="15">
        <v>241520420</v>
      </c>
      <c r="E13" s="15">
        <v>106.41</v>
      </c>
      <c r="F13" s="15">
        <v>4040420</v>
      </c>
      <c r="G13" s="15">
        <v>1.7</v>
      </c>
      <c r="H13" s="15">
        <v>244449243</v>
      </c>
      <c r="I13" s="26">
        <v>102.25</v>
      </c>
    </row>
    <row r="14" spans="1:9">
      <c r="A14" s="19" t="s">
        <v>19</v>
      </c>
      <c r="B14" s="17">
        <v>169101000</v>
      </c>
      <c r="C14" s="17">
        <v>78.540000000000006</v>
      </c>
      <c r="D14" s="17">
        <v>170155795</v>
      </c>
      <c r="E14" s="17">
        <v>74.97</v>
      </c>
      <c r="F14" s="17">
        <v>1054795</v>
      </c>
      <c r="G14" s="17">
        <v>0.62</v>
      </c>
      <c r="H14" s="17">
        <v>167970449</v>
      </c>
      <c r="I14" s="25">
        <v>70.260000000000005</v>
      </c>
    </row>
    <row r="15" spans="1:9">
      <c r="A15" s="19" t="s">
        <v>20</v>
      </c>
      <c r="B15" s="17">
        <v>162211000</v>
      </c>
      <c r="C15" s="17">
        <v>75.34</v>
      </c>
      <c r="D15" s="17">
        <v>162494256</v>
      </c>
      <c r="E15" s="17">
        <v>71.59</v>
      </c>
      <c r="F15" s="17">
        <v>283256</v>
      </c>
      <c r="G15" s="17">
        <v>0.17</v>
      </c>
      <c r="H15" s="17">
        <v>160491500</v>
      </c>
      <c r="I15" s="25">
        <v>67.13</v>
      </c>
    </row>
    <row r="16" spans="1:9">
      <c r="A16" s="19" t="s">
        <v>21</v>
      </c>
      <c r="B16" s="17">
        <v>6890000</v>
      </c>
      <c r="C16" s="17">
        <v>3.2</v>
      </c>
      <c r="D16" s="17">
        <v>7661539</v>
      </c>
      <c r="E16" s="17">
        <v>3.38</v>
      </c>
      <c r="F16" s="17">
        <v>771539</v>
      </c>
      <c r="G16" s="17">
        <v>11.2</v>
      </c>
      <c r="H16" s="17">
        <v>7478949</v>
      </c>
      <c r="I16" s="25">
        <v>3.13</v>
      </c>
    </row>
    <row r="17" spans="1:9">
      <c r="A17" s="19" t="s">
        <v>22</v>
      </c>
      <c r="B17" s="17">
        <v>12452000</v>
      </c>
      <c r="C17" s="17">
        <v>5.78</v>
      </c>
      <c r="D17" s="17">
        <v>10682225</v>
      </c>
      <c r="E17" s="17">
        <v>4.71</v>
      </c>
      <c r="F17" s="17">
        <v>-1769775</v>
      </c>
      <c r="G17" s="17">
        <v>-14.21</v>
      </c>
      <c r="H17" s="17">
        <v>11388254</v>
      </c>
      <c r="I17" s="25">
        <v>4.76</v>
      </c>
    </row>
    <row r="18" spans="1:9">
      <c r="A18" s="19" t="s">
        <v>23</v>
      </c>
      <c r="B18" s="17">
        <v>12452000</v>
      </c>
      <c r="C18" s="17">
        <v>5.78</v>
      </c>
      <c r="D18" s="17">
        <v>10682225</v>
      </c>
      <c r="E18" s="17">
        <v>4.71</v>
      </c>
      <c r="F18" s="17">
        <v>-1769775</v>
      </c>
      <c r="G18" s="17">
        <v>-14.21</v>
      </c>
      <c r="H18" s="17">
        <v>11388254</v>
      </c>
      <c r="I18" s="25">
        <v>4.76</v>
      </c>
    </row>
    <row r="19" spans="1:9">
      <c r="A19" s="19" t="s">
        <v>24</v>
      </c>
      <c r="B19" s="17">
        <v>53170000</v>
      </c>
      <c r="C19" s="17">
        <v>24.69</v>
      </c>
      <c r="D19" s="17">
        <v>54759702</v>
      </c>
      <c r="E19" s="17">
        <v>24.13</v>
      </c>
      <c r="F19" s="17">
        <v>1589702</v>
      </c>
      <c r="G19" s="17">
        <v>2.99</v>
      </c>
      <c r="H19" s="17">
        <v>60350592</v>
      </c>
      <c r="I19" s="25">
        <v>25.24</v>
      </c>
    </row>
    <row r="20" spans="1:9">
      <c r="A20" s="19" t="s">
        <v>25</v>
      </c>
      <c r="B20" s="17">
        <v>53170000</v>
      </c>
      <c r="C20" s="17">
        <v>24.69</v>
      </c>
      <c r="D20" s="17">
        <v>54759702</v>
      </c>
      <c r="E20" s="17">
        <v>24.13</v>
      </c>
      <c r="F20" s="17">
        <v>1589702</v>
      </c>
      <c r="G20" s="17">
        <v>2.99</v>
      </c>
      <c r="H20" s="17">
        <v>60350592</v>
      </c>
      <c r="I20" s="25">
        <v>25.24</v>
      </c>
    </row>
    <row r="21" spans="1:9">
      <c r="A21" s="19" t="s">
        <v>26</v>
      </c>
      <c r="B21" s="17">
        <v>2757000</v>
      </c>
      <c r="C21" s="17">
        <v>1.28</v>
      </c>
      <c r="D21" s="17">
        <v>5922698</v>
      </c>
      <c r="E21" s="17">
        <v>2.61</v>
      </c>
      <c r="F21" s="17">
        <v>3165698</v>
      </c>
      <c r="G21" s="17">
        <v>114.82</v>
      </c>
      <c r="H21" s="17">
        <v>4739948</v>
      </c>
      <c r="I21" s="25">
        <v>1.98</v>
      </c>
    </row>
    <row r="22" spans="1:9">
      <c r="A22" s="19" t="s">
        <v>27</v>
      </c>
      <c r="B22" s="17">
        <v>2757000</v>
      </c>
      <c r="C22" s="17">
        <v>1.28</v>
      </c>
      <c r="D22" s="17">
        <v>5922698</v>
      </c>
      <c r="E22" s="17">
        <v>2.61</v>
      </c>
      <c r="F22" s="17">
        <v>3165698</v>
      </c>
      <c r="G22" s="17">
        <v>114.82</v>
      </c>
      <c r="H22" s="17">
        <v>4739948</v>
      </c>
      <c r="I22" s="25">
        <v>1.98</v>
      </c>
    </row>
    <row r="23" spans="1:9">
      <c r="A23" s="18" t="s">
        <v>28</v>
      </c>
      <c r="B23" s="15">
        <v>-22162000</v>
      </c>
      <c r="C23" s="15">
        <v>-10.29</v>
      </c>
      <c r="D23" s="15">
        <v>-14549807</v>
      </c>
      <c r="E23" s="15">
        <v>-6.41</v>
      </c>
      <c r="F23" s="15">
        <v>7612193</v>
      </c>
      <c r="G23" s="15">
        <v>-34.35</v>
      </c>
      <c r="H23" s="15">
        <v>-5383848</v>
      </c>
      <c r="I23" s="26">
        <v>-2.25</v>
      </c>
    </row>
    <row r="24" spans="1:9">
      <c r="A24" s="18" t="s">
        <v>29</v>
      </c>
      <c r="B24" s="15">
        <v>1080000</v>
      </c>
      <c r="C24" s="15">
        <v>0.5</v>
      </c>
      <c r="D24" s="15">
        <v>2554184</v>
      </c>
      <c r="E24" s="15">
        <v>1.1299999999999999</v>
      </c>
      <c r="F24" s="15">
        <v>1474184</v>
      </c>
      <c r="G24" s="15">
        <v>136.5</v>
      </c>
      <c r="H24" s="15">
        <v>2240364</v>
      </c>
      <c r="I24" s="26">
        <v>0.94</v>
      </c>
    </row>
    <row r="25" spans="1:9">
      <c r="A25" s="19" t="s">
        <v>30</v>
      </c>
      <c r="B25" s="17">
        <v>498000</v>
      </c>
      <c r="C25" s="17">
        <v>0.23</v>
      </c>
      <c r="D25" s="17">
        <v>505438</v>
      </c>
      <c r="E25" s="17">
        <v>0.22</v>
      </c>
      <c r="F25" s="17">
        <v>7438</v>
      </c>
      <c r="G25" s="17">
        <v>1.49</v>
      </c>
      <c r="H25" s="17">
        <v>501930</v>
      </c>
      <c r="I25" s="25">
        <v>0.21</v>
      </c>
    </row>
    <row r="26" spans="1:9">
      <c r="A26" s="19" t="s">
        <v>31</v>
      </c>
      <c r="B26" s="17">
        <v>498000</v>
      </c>
      <c r="C26" s="17">
        <v>0.23</v>
      </c>
      <c r="D26" s="17">
        <v>505438</v>
      </c>
      <c r="E26" s="17">
        <v>0.22</v>
      </c>
      <c r="F26" s="17">
        <v>7438</v>
      </c>
      <c r="G26" s="17">
        <v>1.49</v>
      </c>
      <c r="H26" s="17">
        <v>501930</v>
      </c>
      <c r="I26" s="25">
        <v>0.21</v>
      </c>
    </row>
    <row r="27" spans="1:9">
      <c r="A27" s="19" t="s">
        <v>32</v>
      </c>
      <c r="B27" s="17">
        <v>582000</v>
      </c>
      <c r="C27" s="17">
        <v>0.27</v>
      </c>
      <c r="D27" s="17">
        <v>2048746</v>
      </c>
      <c r="E27" s="17">
        <v>0.9</v>
      </c>
      <c r="F27" s="17">
        <v>1466746</v>
      </c>
      <c r="G27" s="17">
        <v>252.02</v>
      </c>
      <c r="H27" s="17">
        <v>1738434</v>
      </c>
      <c r="I27" s="25">
        <v>0.73</v>
      </c>
    </row>
    <row r="28" spans="1:9">
      <c r="A28" s="19" t="s">
        <v>33</v>
      </c>
      <c r="B28" s="17">
        <v>88000</v>
      </c>
      <c r="C28" s="17">
        <v>0.04</v>
      </c>
      <c r="D28" s="17">
        <v>228700</v>
      </c>
      <c r="E28" s="17">
        <v>0.1</v>
      </c>
      <c r="F28" s="17">
        <v>140700</v>
      </c>
      <c r="G28" s="17">
        <v>159.88999999999999</v>
      </c>
      <c r="H28" s="17">
        <v>90600</v>
      </c>
      <c r="I28" s="25">
        <v>0.04</v>
      </c>
    </row>
    <row r="29" spans="1:9">
      <c r="A29" s="19" t="s">
        <v>34</v>
      </c>
      <c r="B29" s="17">
        <v>0</v>
      </c>
      <c r="C29" s="17">
        <v>0</v>
      </c>
      <c r="D29" s="17">
        <v>16125</v>
      </c>
      <c r="E29" s="17">
        <v>0.01</v>
      </c>
      <c r="F29" s="17">
        <v>16125</v>
      </c>
      <c r="G29" s="17"/>
      <c r="H29" s="17">
        <v>26658</v>
      </c>
      <c r="I29" s="25">
        <v>0.01</v>
      </c>
    </row>
    <row r="30" spans="1:9">
      <c r="A30" s="19" t="s">
        <v>35</v>
      </c>
      <c r="B30" s="17">
        <v>0</v>
      </c>
      <c r="C30" s="17">
        <v>0</v>
      </c>
      <c r="D30" s="17">
        <v>1107216</v>
      </c>
      <c r="E30" s="17">
        <v>0.49</v>
      </c>
      <c r="F30" s="17">
        <v>1107216</v>
      </c>
      <c r="G30" s="17"/>
      <c r="H30" s="17">
        <v>771326</v>
      </c>
      <c r="I30" s="25">
        <v>0.32</v>
      </c>
    </row>
    <row r="31" spans="1:9">
      <c r="A31" s="19" t="s">
        <v>36</v>
      </c>
      <c r="B31" s="17">
        <v>494000</v>
      </c>
      <c r="C31" s="17">
        <v>0.23</v>
      </c>
      <c r="D31" s="17">
        <v>696705</v>
      </c>
      <c r="E31" s="17">
        <v>0.31</v>
      </c>
      <c r="F31" s="17">
        <v>202705</v>
      </c>
      <c r="G31" s="17">
        <v>41.03</v>
      </c>
      <c r="H31" s="17">
        <v>849850</v>
      </c>
      <c r="I31" s="25">
        <v>0.36</v>
      </c>
    </row>
    <row r="32" spans="1:9">
      <c r="A32" s="18" t="s">
        <v>37</v>
      </c>
      <c r="B32" s="15">
        <v>30000</v>
      </c>
      <c r="C32" s="15">
        <v>0.01</v>
      </c>
      <c r="D32" s="15">
        <v>132704</v>
      </c>
      <c r="E32" s="15">
        <v>0.06</v>
      </c>
      <c r="F32" s="15">
        <v>102704</v>
      </c>
      <c r="G32" s="15">
        <v>342.35</v>
      </c>
      <c r="H32" s="15">
        <v>30000</v>
      </c>
      <c r="I32" s="26">
        <v>0.01</v>
      </c>
    </row>
    <row r="33" spans="1:9">
      <c r="A33" s="19" t="s">
        <v>38</v>
      </c>
      <c r="B33" s="17">
        <v>30000</v>
      </c>
      <c r="C33" s="17">
        <v>0.01</v>
      </c>
      <c r="D33" s="17">
        <v>132704</v>
      </c>
      <c r="E33" s="17">
        <v>0.06</v>
      </c>
      <c r="F33" s="17">
        <v>102704</v>
      </c>
      <c r="G33" s="17">
        <v>342.35</v>
      </c>
      <c r="H33" s="17">
        <v>30000</v>
      </c>
      <c r="I33" s="25">
        <v>0.01</v>
      </c>
    </row>
    <row r="34" spans="1:9">
      <c r="A34" s="19" t="s">
        <v>39</v>
      </c>
      <c r="B34" s="17">
        <v>30000</v>
      </c>
      <c r="C34" s="17">
        <v>0.01</v>
      </c>
      <c r="D34" s="17">
        <v>132704</v>
      </c>
      <c r="E34" s="17">
        <v>0.06</v>
      </c>
      <c r="F34" s="17">
        <v>102704</v>
      </c>
      <c r="G34" s="17">
        <v>342.35</v>
      </c>
      <c r="H34" s="17">
        <v>30000</v>
      </c>
      <c r="I34" s="25">
        <v>0.01</v>
      </c>
    </row>
    <row r="35" spans="1:9">
      <c r="A35" s="18" t="s">
        <v>40</v>
      </c>
      <c r="B35" s="15">
        <v>1050000</v>
      </c>
      <c r="C35" s="15">
        <v>0.49</v>
      </c>
      <c r="D35" s="15">
        <v>2421480</v>
      </c>
      <c r="E35" s="15">
        <v>1.07</v>
      </c>
      <c r="F35" s="15">
        <v>1371480</v>
      </c>
      <c r="G35" s="15">
        <v>130.62</v>
      </c>
      <c r="H35" s="15">
        <v>2210364</v>
      </c>
      <c r="I35" s="26">
        <v>0.92</v>
      </c>
    </row>
    <row r="36" spans="1:9" ht="17.25" thickBot="1">
      <c r="A36" s="22" t="s">
        <v>41</v>
      </c>
      <c r="B36" s="23">
        <v>-21112000</v>
      </c>
      <c r="C36" s="23">
        <v>-9.81</v>
      </c>
      <c r="D36" s="23">
        <v>-12128327</v>
      </c>
      <c r="E36" s="23">
        <v>-5.34</v>
      </c>
      <c r="F36" s="23">
        <v>8983673</v>
      </c>
      <c r="G36" s="23">
        <v>-42.55</v>
      </c>
      <c r="H36" s="23">
        <v>-3173484</v>
      </c>
      <c r="I36" s="27">
        <v>-1.33</v>
      </c>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orientation="portrait" horizontalDpi="180" verticalDpi="180" r:id="rId1"/>
  <headerFooter alignWithMargins="0"/>
</worksheet>
</file>

<file path=xl/worksheets/sheet2.xml><?xml version="1.0" encoding="utf-8"?>
<worksheet xmlns="http://schemas.openxmlformats.org/spreadsheetml/2006/main" xmlns:r="http://schemas.openxmlformats.org/officeDocument/2006/relationships">
  <dimension ref="A1:I30"/>
  <sheetViews>
    <sheetView workbookViewId="0">
      <selection activeCell="C33" sqref="C33"/>
    </sheetView>
  </sheetViews>
  <sheetFormatPr defaultRowHeight="16.5"/>
  <cols>
    <col min="1" max="1" width="27.125" customWidth="1"/>
    <col min="2" max="2" width="18.625" customWidth="1"/>
    <col min="3" max="3" width="10.625" customWidth="1"/>
    <col min="4" max="4" width="18.625" customWidth="1"/>
    <col min="5" max="5" width="10.625" customWidth="1"/>
    <col min="6" max="6" width="18.625" customWidth="1"/>
    <col min="7" max="7" width="10.625" customWidth="1"/>
    <col min="8" max="8" width="18.625" customWidth="1"/>
    <col min="9" max="9" width="10.625" customWidth="1"/>
  </cols>
  <sheetData>
    <row r="1" spans="1:9" ht="21">
      <c r="A1" s="6"/>
      <c r="B1" s="1"/>
      <c r="C1" s="7" t="s">
        <v>70</v>
      </c>
      <c r="D1" s="7"/>
      <c r="E1" s="6"/>
      <c r="F1" s="6"/>
      <c r="G1" s="6"/>
      <c r="H1" s="6"/>
      <c r="I1" s="1"/>
    </row>
    <row r="2" spans="1:9" ht="21">
      <c r="A2" s="3"/>
      <c r="B2" s="1"/>
      <c r="C2" s="3" t="s">
        <v>69</v>
      </c>
      <c r="D2" s="3"/>
      <c r="E2" s="3"/>
      <c r="F2" s="3"/>
      <c r="G2" s="3"/>
      <c r="H2" s="3"/>
      <c r="I2" s="1"/>
    </row>
    <row r="3" spans="1:9" ht="17.25" thickBot="1">
      <c r="A3" s="4"/>
      <c r="B3" s="1"/>
      <c r="C3" s="5" t="s">
        <v>68</v>
      </c>
      <c r="D3" s="5"/>
      <c r="E3" s="4"/>
      <c r="F3" s="4"/>
      <c r="G3" s="4"/>
      <c r="H3" s="4"/>
      <c r="I3" s="2" t="s">
        <v>67</v>
      </c>
    </row>
    <row r="4" spans="1:9">
      <c r="A4" s="40" t="s">
        <v>66</v>
      </c>
      <c r="B4" s="39" t="s">
        <v>65</v>
      </c>
      <c r="C4" s="39"/>
      <c r="D4" s="39" t="s">
        <v>4</v>
      </c>
      <c r="E4" s="39"/>
      <c r="F4" s="39" t="s">
        <v>6</v>
      </c>
      <c r="G4" s="39"/>
      <c r="H4" s="39" t="s">
        <v>5</v>
      </c>
      <c r="I4" s="38"/>
    </row>
    <row r="5" spans="1:9" ht="17.25" thickBot="1">
      <c r="A5" s="37"/>
      <c r="B5" s="36" t="s">
        <v>2</v>
      </c>
      <c r="C5" s="36" t="s">
        <v>0</v>
      </c>
      <c r="D5" s="36" t="s">
        <v>2</v>
      </c>
      <c r="E5" s="36" t="s">
        <v>0</v>
      </c>
      <c r="F5" s="36" t="s">
        <v>2</v>
      </c>
      <c r="G5" s="36" t="s">
        <v>0</v>
      </c>
      <c r="H5" s="36" t="s">
        <v>2</v>
      </c>
      <c r="I5" s="35" t="s">
        <v>0</v>
      </c>
    </row>
    <row r="6" spans="1:9">
      <c r="A6" s="34" t="s">
        <v>64</v>
      </c>
      <c r="B6" s="21">
        <v>0</v>
      </c>
      <c r="C6" s="21"/>
      <c r="D6" s="21">
        <v>0</v>
      </c>
      <c r="E6" s="21"/>
      <c r="F6" s="21">
        <v>0</v>
      </c>
      <c r="G6" s="21"/>
      <c r="H6" s="21">
        <v>0</v>
      </c>
      <c r="I6" s="24"/>
    </row>
    <row r="7" spans="1:9">
      <c r="A7" s="29" t="s">
        <v>63</v>
      </c>
      <c r="B7" s="17">
        <v>0</v>
      </c>
      <c r="C7" s="17"/>
      <c r="D7" s="17">
        <v>0</v>
      </c>
      <c r="E7" s="17"/>
      <c r="F7" s="17">
        <v>0</v>
      </c>
      <c r="G7" s="17"/>
      <c r="H7" s="17">
        <v>0</v>
      </c>
      <c r="I7" s="25"/>
    </row>
    <row r="8" spans="1:9">
      <c r="A8" s="29" t="s">
        <v>62</v>
      </c>
      <c r="B8" s="17">
        <v>0</v>
      </c>
      <c r="C8" s="17"/>
      <c r="D8" s="17">
        <v>0</v>
      </c>
      <c r="E8" s="17"/>
      <c r="F8" s="17">
        <v>0</v>
      </c>
      <c r="G8" s="17"/>
      <c r="H8" s="17">
        <v>0</v>
      </c>
      <c r="I8" s="25"/>
    </row>
    <row r="9" spans="1:9">
      <c r="A9" s="29" t="s">
        <v>50</v>
      </c>
      <c r="B9" s="17">
        <v>0</v>
      </c>
      <c r="C9" s="17"/>
      <c r="D9" s="17">
        <v>0</v>
      </c>
      <c r="E9" s="17"/>
      <c r="F9" s="17">
        <v>0</v>
      </c>
      <c r="G9" s="17"/>
      <c r="H9" s="17">
        <v>0</v>
      </c>
      <c r="I9" s="25"/>
    </row>
    <row r="10" spans="1:9">
      <c r="A10" s="29" t="s">
        <v>61</v>
      </c>
      <c r="B10" s="17">
        <v>0</v>
      </c>
      <c r="C10" s="17"/>
      <c r="D10" s="17">
        <v>0</v>
      </c>
      <c r="E10" s="17"/>
      <c r="F10" s="17">
        <v>0</v>
      </c>
      <c r="G10" s="17"/>
      <c r="H10" s="17">
        <v>0</v>
      </c>
      <c r="I10" s="25"/>
    </row>
    <row r="11" spans="1:9">
      <c r="A11" s="29" t="s">
        <v>49</v>
      </c>
      <c r="B11" s="17">
        <v>0</v>
      </c>
      <c r="C11" s="17"/>
      <c r="D11" s="17">
        <v>0</v>
      </c>
      <c r="E11" s="17"/>
      <c r="F11" s="17">
        <v>0</v>
      </c>
      <c r="G11" s="17"/>
      <c r="H11" s="17">
        <v>0</v>
      </c>
      <c r="I11" s="25"/>
    </row>
    <row r="12" spans="1:9">
      <c r="A12" s="30" t="s">
        <v>60</v>
      </c>
      <c r="B12" s="15">
        <v>0</v>
      </c>
      <c r="C12" s="15"/>
      <c r="D12" s="15">
        <v>0</v>
      </c>
      <c r="E12" s="15"/>
      <c r="F12" s="15">
        <v>0</v>
      </c>
      <c r="G12" s="15"/>
      <c r="H12" s="15">
        <v>0</v>
      </c>
      <c r="I12" s="26"/>
    </row>
    <row r="13" spans="1:9">
      <c r="A13" s="29" t="s">
        <v>59</v>
      </c>
      <c r="B13" s="17">
        <v>0</v>
      </c>
      <c r="C13" s="17"/>
      <c r="D13" s="17">
        <v>0</v>
      </c>
      <c r="E13" s="17"/>
      <c r="F13" s="17">
        <v>0</v>
      </c>
      <c r="G13" s="17"/>
      <c r="H13" s="17">
        <v>0</v>
      </c>
      <c r="I13" s="25"/>
    </row>
    <row r="14" spans="1:9">
      <c r="A14" s="29" t="s">
        <v>58</v>
      </c>
      <c r="B14" s="17">
        <v>0</v>
      </c>
      <c r="C14" s="17"/>
      <c r="D14" s="17">
        <v>0</v>
      </c>
      <c r="E14" s="17"/>
      <c r="F14" s="17">
        <v>0</v>
      </c>
      <c r="G14" s="17"/>
      <c r="H14" s="17">
        <v>0</v>
      </c>
      <c r="I14" s="25"/>
    </row>
    <row r="15" spans="1:9">
      <c r="A15" s="29" t="s">
        <v>57</v>
      </c>
      <c r="B15" s="17">
        <v>0</v>
      </c>
      <c r="C15" s="17"/>
      <c r="D15" s="17">
        <v>0</v>
      </c>
      <c r="E15" s="17"/>
      <c r="F15" s="17">
        <v>0</v>
      </c>
      <c r="G15" s="17"/>
      <c r="H15" s="17">
        <v>0</v>
      </c>
      <c r="I15" s="25"/>
    </row>
    <row r="16" spans="1:9">
      <c r="A16" s="29" t="s">
        <v>56</v>
      </c>
      <c r="B16" s="17">
        <v>0</v>
      </c>
      <c r="C16" s="17"/>
      <c r="D16" s="17">
        <v>0</v>
      </c>
      <c r="E16" s="17"/>
      <c r="F16" s="17">
        <v>0</v>
      </c>
      <c r="G16" s="17"/>
      <c r="H16" s="17">
        <v>0</v>
      </c>
      <c r="I16" s="25"/>
    </row>
    <row r="17" spans="1:9">
      <c r="A17" s="29" t="s">
        <v>55</v>
      </c>
      <c r="B17" s="17">
        <v>0</v>
      </c>
      <c r="C17" s="17"/>
      <c r="D17" s="17">
        <v>0</v>
      </c>
      <c r="E17" s="17"/>
      <c r="F17" s="17">
        <v>0</v>
      </c>
      <c r="G17" s="17"/>
      <c r="H17" s="17">
        <v>0</v>
      </c>
      <c r="I17" s="25"/>
    </row>
    <row r="18" spans="1:9">
      <c r="A18" s="30" t="s">
        <v>54</v>
      </c>
      <c r="B18" s="15">
        <v>0</v>
      </c>
      <c r="C18" s="15"/>
      <c r="D18" s="15">
        <v>0</v>
      </c>
      <c r="E18" s="15"/>
      <c r="F18" s="15">
        <v>0</v>
      </c>
      <c r="G18" s="15"/>
      <c r="H18" s="15">
        <v>0</v>
      </c>
      <c r="I18" s="26"/>
    </row>
    <row r="19" spans="1:9">
      <c r="A19" s="33"/>
      <c r="B19" s="32"/>
      <c r="C19" s="32"/>
      <c r="D19" s="32"/>
      <c r="E19" s="32"/>
      <c r="F19" s="32"/>
      <c r="G19" s="32"/>
      <c r="H19" s="32"/>
      <c r="I19" s="31"/>
    </row>
    <row r="20" spans="1:9">
      <c r="A20" s="30" t="s">
        <v>53</v>
      </c>
      <c r="B20" s="15">
        <v>43291000</v>
      </c>
      <c r="C20" s="15">
        <v>100</v>
      </c>
      <c r="D20" s="15">
        <v>21037174</v>
      </c>
      <c r="E20" s="15">
        <v>100</v>
      </c>
      <c r="F20" s="15">
        <v>-22253826</v>
      </c>
      <c r="G20" s="15">
        <v>-51.41</v>
      </c>
      <c r="H20" s="15">
        <v>8908847</v>
      </c>
      <c r="I20" s="26">
        <v>100</v>
      </c>
    </row>
    <row r="21" spans="1:9">
      <c r="A21" s="29" t="s">
        <v>52</v>
      </c>
      <c r="B21" s="17">
        <v>21112000</v>
      </c>
      <c r="C21" s="17">
        <v>48.77</v>
      </c>
      <c r="D21" s="17">
        <v>12128327</v>
      </c>
      <c r="E21" s="17">
        <v>57.65</v>
      </c>
      <c r="F21" s="17">
        <v>-8983673</v>
      </c>
      <c r="G21" s="17">
        <v>-42.55</v>
      </c>
      <c r="H21" s="17">
        <v>3173484</v>
      </c>
      <c r="I21" s="25">
        <v>35.619999999999997</v>
      </c>
    </row>
    <row r="22" spans="1:9">
      <c r="A22" s="29" t="s">
        <v>51</v>
      </c>
      <c r="B22" s="17">
        <v>22179000</v>
      </c>
      <c r="C22" s="17">
        <v>51.23</v>
      </c>
      <c r="D22" s="17">
        <v>8908847</v>
      </c>
      <c r="E22" s="17">
        <v>42.35</v>
      </c>
      <c r="F22" s="17">
        <v>-13270153</v>
      </c>
      <c r="G22" s="17">
        <v>-59.83</v>
      </c>
      <c r="H22" s="17">
        <v>5735363</v>
      </c>
      <c r="I22" s="25">
        <v>64.38</v>
      </c>
    </row>
    <row r="23" spans="1:9">
      <c r="A23" s="29" t="s">
        <v>50</v>
      </c>
      <c r="B23" s="17">
        <v>0</v>
      </c>
      <c r="C23" s="17"/>
      <c r="D23" s="17">
        <v>0</v>
      </c>
      <c r="E23" s="17"/>
      <c r="F23" s="17">
        <v>0</v>
      </c>
      <c r="G23" s="17"/>
      <c r="H23" s="17">
        <v>0</v>
      </c>
      <c r="I23" s="25"/>
    </row>
    <row r="24" spans="1:9">
      <c r="A24" s="29" t="s">
        <v>49</v>
      </c>
      <c r="B24" s="17">
        <v>0</v>
      </c>
      <c r="C24" s="17"/>
      <c r="D24" s="17">
        <v>0</v>
      </c>
      <c r="E24" s="17"/>
      <c r="F24" s="17">
        <v>0</v>
      </c>
      <c r="G24" s="17"/>
      <c r="H24" s="17">
        <v>0</v>
      </c>
      <c r="I24" s="25"/>
    </row>
    <row r="25" spans="1:9">
      <c r="A25" s="30" t="s">
        <v>48</v>
      </c>
      <c r="B25" s="15">
        <v>5735000</v>
      </c>
      <c r="C25" s="15">
        <v>13.25</v>
      </c>
      <c r="D25" s="15">
        <v>5735000</v>
      </c>
      <c r="E25" s="15">
        <v>27.26</v>
      </c>
      <c r="F25" s="15">
        <v>0</v>
      </c>
      <c r="G25" s="15">
        <v>0</v>
      </c>
      <c r="H25" s="15">
        <v>0</v>
      </c>
      <c r="I25" s="26"/>
    </row>
    <row r="26" spans="1:9">
      <c r="A26" s="29" t="s">
        <v>47</v>
      </c>
      <c r="B26" s="17">
        <v>0</v>
      </c>
      <c r="C26" s="17"/>
      <c r="D26" s="17">
        <v>0</v>
      </c>
      <c r="E26" s="17"/>
      <c r="F26" s="17">
        <v>0</v>
      </c>
      <c r="G26" s="17"/>
      <c r="H26" s="17">
        <v>0</v>
      </c>
      <c r="I26" s="25"/>
    </row>
    <row r="27" spans="1:9">
      <c r="A27" s="29" t="s">
        <v>46</v>
      </c>
      <c r="B27" s="17">
        <v>5735000</v>
      </c>
      <c r="C27" s="17">
        <v>13.25</v>
      </c>
      <c r="D27" s="17">
        <v>5735000</v>
      </c>
      <c r="E27" s="17">
        <v>27.26</v>
      </c>
      <c r="F27" s="17">
        <v>0</v>
      </c>
      <c r="G27" s="17">
        <v>0</v>
      </c>
      <c r="H27" s="17">
        <v>0</v>
      </c>
      <c r="I27" s="25"/>
    </row>
    <row r="28" spans="1:9">
      <c r="A28" s="29" t="s">
        <v>45</v>
      </c>
      <c r="B28" s="17">
        <v>0</v>
      </c>
      <c r="C28" s="17"/>
      <c r="D28" s="17">
        <v>0</v>
      </c>
      <c r="E28" s="17"/>
      <c r="F28" s="17">
        <v>0</v>
      </c>
      <c r="G28" s="17"/>
      <c r="H28" s="17">
        <v>0</v>
      </c>
      <c r="I28" s="25"/>
    </row>
    <row r="29" spans="1:9">
      <c r="A29" s="29" t="s">
        <v>44</v>
      </c>
      <c r="B29" s="17">
        <v>0</v>
      </c>
      <c r="C29" s="17"/>
      <c r="D29" s="17">
        <v>0</v>
      </c>
      <c r="E29" s="17"/>
      <c r="F29" s="17">
        <v>0</v>
      </c>
      <c r="G29" s="17"/>
      <c r="H29" s="17">
        <v>0</v>
      </c>
      <c r="I29" s="25"/>
    </row>
    <row r="30" spans="1:9" ht="17.25" thickBot="1">
      <c r="A30" s="28" t="s">
        <v>43</v>
      </c>
      <c r="B30" s="23">
        <v>37556000</v>
      </c>
      <c r="C30" s="23">
        <v>86.75</v>
      </c>
      <c r="D30" s="23">
        <v>15302174</v>
      </c>
      <c r="E30" s="23">
        <v>72.739999999999995</v>
      </c>
      <c r="F30" s="23">
        <v>-22253826</v>
      </c>
      <c r="G30" s="23">
        <v>-59.26</v>
      </c>
      <c r="H30" s="23">
        <v>8908847</v>
      </c>
      <c r="I30" s="27">
        <v>100</v>
      </c>
    </row>
  </sheetData>
  <mergeCells count="5">
    <mergeCell ref="A4:A5"/>
    <mergeCell ref="H4:I4"/>
    <mergeCell ref="F4:G4"/>
    <mergeCell ref="D4:E4"/>
    <mergeCell ref="B4:C4"/>
  </mergeCells>
  <phoneticPr fontId="2" type="noConversion"/>
  <pageMargins left="0.55118110236220474" right="0.35433070866141736" top="0.98425196850393704" bottom="0.98425196850393704" header="0.51181102362204722" footer="0.51181102362204722"/>
  <pageSetup paperSize="9"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E75"/>
  <sheetViews>
    <sheetView workbookViewId="0">
      <selection activeCell="I36" sqref="I36"/>
    </sheetView>
  </sheetViews>
  <sheetFormatPr defaultRowHeight="16.5"/>
  <cols>
    <col min="1" max="1" width="36.375" customWidth="1"/>
    <col min="2" max="4" width="18.625" customWidth="1"/>
    <col min="5" max="5" width="10.625" customWidth="1"/>
  </cols>
  <sheetData>
    <row r="1" spans="1:5" ht="21" customHeight="1">
      <c r="A1" s="6"/>
      <c r="B1" s="7" t="s">
        <v>70</v>
      </c>
      <c r="C1" s="6"/>
      <c r="D1" s="6"/>
      <c r="E1" s="6"/>
    </row>
    <row r="2" spans="1:5" ht="21" customHeight="1">
      <c r="A2" s="3"/>
      <c r="B2" s="3" t="s">
        <v>140</v>
      </c>
      <c r="C2" s="3"/>
      <c r="D2" s="3"/>
      <c r="E2" s="3"/>
    </row>
    <row r="3" spans="1:5" ht="17.25" thickBot="1">
      <c r="A3" s="4"/>
      <c r="B3" s="5" t="s">
        <v>68</v>
      </c>
      <c r="C3" s="4"/>
      <c r="D3" s="4"/>
      <c r="E3" s="47" t="s">
        <v>67</v>
      </c>
    </row>
    <row r="4" spans="1:5">
      <c r="A4" s="8" t="s">
        <v>66</v>
      </c>
      <c r="B4" s="9" t="s">
        <v>139</v>
      </c>
      <c r="C4" s="9" t="s">
        <v>138</v>
      </c>
      <c r="D4" s="9" t="s">
        <v>6</v>
      </c>
      <c r="E4" s="10"/>
    </row>
    <row r="5" spans="1:5" ht="17.25" thickBot="1">
      <c r="A5" s="11"/>
      <c r="B5" s="46"/>
      <c r="C5" s="46"/>
      <c r="D5" s="12" t="s">
        <v>2</v>
      </c>
      <c r="E5" s="13" t="s">
        <v>0</v>
      </c>
    </row>
    <row r="6" spans="1:5">
      <c r="A6" s="34" t="s">
        <v>137</v>
      </c>
      <c r="B6" s="21">
        <v>-1231000</v>
      </c>
      <c r="C6" s="21">
        <v>-743856</v>
      </c>
      <c r="D6" s="21">
        <v>487144</v>
      </c>
      <c r="E6" s="24">
        <v>-39.57</v>
      </c>
    </row>
    <row r="7" spans="1:5">
      <c r="A7" s="29" t="s">
        <v>136</v>
      </c>
      <c r="B7" s="17">
        <v>-21112000</v>
      </c>
      <c r="C7" s="17">
        <v>-12128327</v>
      </c>
      <c r="D7" s="17">
        <v>8983673</v>
      </c>
      <c r="E7" s="25">
        <v>-42.55</v>
      </c>
    </row>
    <row r="8" spans="1:5">
      <c r="A8" s="29" t="s">
        <v>135</v>
      </c>
      <c r="B8" s="17">
        <v>-498000</v>
      </c>
      <c r="C8" s="17">
        <v>-505438</v>
      </c>
      <c r="D8" s="17">
        <v>-7438</v>
      </c>
      <c r="E8" s="25">
        <v>1.49</v>
      </c>
    </row>
    <row r="9" spans="1:5">
      <c r="A9" s="29" t="s">
        <v>134</v>
      </c>
      <c r="B9" s="17">
        <v>-498000</v>
      </c>
      <c r="C9" s="17">
        <v>-505438</v>
      </c>
      <c r="D9" s="17">
        <v>-7438</v>
      </c>
      <c r="E9" s="25">
        <v>1.49</v>
      </c>
    </row>
    <row r="10" spans="1:5">
      <c r="A10" s="29" t="s">
        <v>133</v>
      </c>
      <c r="B10" s="17">
        <v>-21610000</v>
      </c>
      <c r="C10" s="17">
        <v>-12633765</v>
      </c>
      <c r="D10" s="17">
        <v>8976235</v>
      </c>
      <c r="E10" s="25">
        <v>-41.54</v>
      </c>
    </row>
    <row r="11" spans="1:5">
      <c r="A11" s="29" t="s">
        <v>132</v>
      </c>
      <c r="B11" s="17">
        <v>19927000</v>
      </c>
      <c r="C11" s="17">
        <v>11430570</v>
      </c>
      <c r="D11" s="17">
        <v>-8496430</v>
      </c>
      <c r="E11" s="25">
        <v>-42.64</v>
      </c>
    </row>
    <row r="12" spans="1:5">
      <c r="A12" s="29" t="s">
        <v>131</v>
      </c>
      <c r="B12" s="17">
        <v>13679000</v>
      </c>
      <c r="C12" s="17">
        <v>10481651</v>
      </c>
      <c r="D12" s="17">
        <v>-3197349</v>
      </c>
      <c r="E12" s="25">
        <v>-23.37</v>
      </c>
    </row>
    <row r="13" spans="1:5">
      <c r="A13" s="29" t="s">
        <v>79</v>
      </c>
      <c r="B13" s="17">
        <v>3031000</v>
      </c>
      <c r="C13" s="17">
        <v>2143721</v>
      </c>
      <c r="D13" s="17">
        <v>-887279</v>
      </c>
      <c r="E13" s="25">
        <v>-29.27</v>
      </c>
    </row>
    <row r="14" spans="1:5">
      <c r="A14" s="29" t="s">
        <v>78</v>
      </c>
      <c r="B14" s="17">
        <v>2350000</v>
      </c>
      <c r="C14" s="17">
        <v>1625848</v>
      </c>
      <c r="D14" s="17">
        <v>-724152</v>
      </c>
      <c r="E14" s="25">
        <v>-30.81</v>
      </c>
    </row>
    <row r="15" spans="1:5">
      <c r="A15" s="29" t="s">
        <v>130</v>
      </c>
      <c r="B15" s="17">
        <v>4684000</v>
      </c>
      <c r="C15" s="17">
        <v>3097550</v>
      </c>
      <c r="D15" s="17">
        <v>-1586450</v>
      </c>
      <c r="E15" s="25">
        <v>-33.869999999999997</v>
      </c>
    </row>
    <row r="16" spans="1:5">
      <c r="A16" s="29" t="s">
        <v>129</v>
      </c>
      <c r="B16" s="17">
        <v>3614000</v>
      </c>
      <c r="C16" s="17">
        <v>3614532</v>
      </c>
      <c r="D16" s="17">
        <v>532</v>
      </c>
      <c r="E16" s="25">
        <v>0.01</v>
      </c>
    </row>
    <row r="17" spans="1:5">
      <c r="A17" s="29" t="s">
        <v>128</v>
      </c>
      <c r="B17" s="17">
        <v>6248000</v>
      </c>
      <c r="C17" s="17">
        <v>4954134</v>
      </c>
      <c r="D17" s="17">
        <v>-1293866</v>
      </c>
      <c r="E17" s="25">
        <v>-20.71</v>
      </c>
    </row>
    <row r="18" spans="1:5">
      <c r="A18" s="29" t="s">
        <v>127</v>
      </c>
      <c r="B18" s="17">
        <v>347000</v>
      </c>
      <c r="C18" s="17">
        <v>262266</v>
      </c>
      <c r="D18" s="17">
        <v>-84734</v>
      </c>
      <c r="E18" s="25">
        <v>-24.42</v>
      </c>
    </row>
    <row r="19" spans="1:5">
      <c r="A19" s="29" t="s">
        <v>126</v>
      </c>
      <c r="B19" s="17">
        <v>5901000</v>
      </c>
      <c r="C19" s="17">
        <v>4691868</v>
      </c>
      <c r="D19" s="17">
        <v>-1209132</v>
      </c>
      <c r="E19" s="25">
        <v>-20.49</v>
      </c>
    </row>
    <row r="20" spans="1:5">
      <c r="A20" s="29" t="s">
        <v>125</v>
      </c>
      <c r="B20" s="17">
        <v>0</v>
      </c>
      <c r="C20" s="17">
        <v>34229</v>
      </c>
      <c r="D20" s="17">
        <v>34229</v>
      </c>
      <c r="E20" s="25"/>
    </row>
    <row r="21" spans="1:5">
      <c r="A21" s="29" t="s">
        <v>124</v>
      </c>
      <c r="B21" s="17">
        <v>0</v>
      </c>
      <c r="C21" s="17">
        <v>34229</v>
      </c>
      <c r="D21" s="17">
        <v>34229</v>
      </c>
      <c r="E21" s="25"/>
    </row>
    <row r="22" spans="1:5">
      <c r="A22" s="29" t="s">
        <v>123</v>
      </c>
      <c r="B22" s="17">
        <v>0</v>
      </c>
      <c r="C22" s="17">
        <v>-4039444</v>
      </c>
      <c r="D22" s="17">
        <v>-4039444</v>
      </c>
      <c r="E22" s="25"/>
    </row>
    <row r="23" spans="1:5">
      <c r="A23" s="29" t="s">
        <v>122</v>
      </c>
      <c r="B23" s="17">
        <v>-1683000</v>
      </c>
      <c r="C23" s="17">
        <v>-1203195</v>
      </c>
      <c r="D23" s="17">
        <v>479805</v>
      </c>
      <c r="E23" s="25">
        <v>-28.51</v>
      </c>
    </row>
    <row r="24" spans="1:5">
      <c r="A24" s="29" t="s">
        <v>117</v>
      </c>
      <c r="B24" s="17">
        <v>452000</v>
      </c>
      <c r="C24" s="17">
        <v>459339</v>
      </c>
      <c r="D24" s="17">
        <v>7339</v>
      </c>
      <c r="E24" s="25">
        <v>1.62</v>
      </c>
    </row>
    <row r="25" spans="1:5">
      <c r="A25" s="30" t="s">
        <v>121</v>
      </c>
      <c r="B25" s="15">
        <v>-1231000</v>
      </c>
      <c r="C25" s="15">
        <v>-743856</v>
      </c>
      <c r="D25" s="15">
        <v>487144</v>
      </c>
      <c r="E25" s="26">
        <v>-39.57</v>
      </c>
    </row>
    <row r="26" spans="1:5">
      <c r="A26" s="30" t="s">
        <v>120</v>
      </c>
      <c r="B26" s="15">
        <v>-13548000</v>
      </c>
      <c r="C26" s="15">
        <v>-14877576</v>
      </c>
      <c r="D26" s="15">
        <v>-1329576</v>
      </c>
      <c r="E26" s="26">
        <v>9.81</v>
      </c>
    </row>
    <row r="27" spans="1:5">
      <c r="A27" s="29" t="s">
        <v>119</v>
      </c>
      <c r="B27" s="17">
        <v>0</v>
      </c>
      <c r="C27" s="17">
        <v>3640856</v>
      </c>
      <c r="D27" s="17">
        <v>3640856</v>
      </c>
      <c r="E27" s="25"/>
    </row>
    <row r="28" spans="1:5">
      <c r="A28" s="29" t="s">
        <v>118</v>
      </c>
      <c r="B28" s="17">
        <v>0</v>
      </c>
      <c r="C28" s="17">
        <v>3640856</v>
      </c>
      <c r="D28" s="17">
        <v>3640856</v>
      </c>
      <c r="E28" s="25"/>
    </row>
    <row r="29" spans="1:5">
      <c r="A29" s="29" t="s">
        <v>117</v>
      </c>
      <c r="B29" s="17">
        <v>46000</v>
      </c>
      <c r="C29" s="17">
        <v>45996</v>
      </c>
      <c r="D29" s="17">
        <v>-4</v>
      </c>
      <c r="E29" s="25">
        <v>-0.01</v>
      </c>
    </row>
    <row r="30" spans="1:5">
      <c r="A30" s="29" t="s">
        <v>116</v>
      </c>
      <c r="B30" s="17">
        <v>0</v>
      </c>
      <c r="C30" s="17">
        <v>-3640856</v>
      </c>
      <c r="D30" s="17">
        <v>-3640856</v>
      </c>
      <c r="E30" s="25"/>
    </row>
    <row r="31" spans="1:5">
      <c r="A31" s="29" t="s">
        <v>115</v>
      </c>
      <c r="B31" s="17">
        <v>0</v>
      </c>
      <c r="C31" s="17">
        <v>-3640856</v>
      </c>
      <c r="D31" s="17">
        <v>-3640856</v>
      </c>
      <c r="E31" s="25"/>
    </row>
    <row r="32" spans="1:5">
      <c r="A32" s="29" t="s">
        <v>114</v>
      </c>
      <c r="B32" s="17">
        <v>0</v>
      </c>
      <c r="C32" s="17">
        <v>-118512</v>
      </c>
      <c r="D32" s="17">
        <v>-118512</v>
      </c>
      <c r="E32" s="25"/>
    </row>
    <row r="33" spans="1:5">
      <c r="A33" s="29" t="s">
        <v>113</v>
      </c>
      <c r="B33" s="17">
        <v>0</v>
      </c>
      <c r="C33" s="17">
        <v>-118512</v>
      </c>
      <c r="D33" s="17">
        <v>-118512</v>
      </c>
      <c r="E33" s="25"/>
    </row>
    <row r="34" spans="1:5">
      <c r="A34" s="29" t="s">
        <v>112</v>
      </c>
      <c r="B34" s="17">
        <v>-10190000</v>
      </c>
      <c r="C34" s="17">
        <v>-9703665</v>
      </c>
      <c r="D34" s="17">
        <v>486335</v>
      </c>
      <c r="E34" s="25">
        <v>-4.7699999999999996</v>
      </c>
    </row>
    <row r="35" spans="1:5">
      <c r="A35" s="29" t="s">
        <v>111</v>
      </c>
      <c r="B35" s="17">
        <v>-10190000</v>
      </c>
      <c r="C35" s="17">
        <v>-9703665</v>
      </c>
      <c r="D35" s="17">
        <v>486335</v>
      </c>
      <c r="E35" s="25">
        <v>-4.7699999999999996</v>
      </c>
    </row>
    <row r="36" spans="1:5">
      <c r="A36" s="29" t="s">
        <v>110</v>
      </c>
      <c r="B36" s="17">
        <v>-10190000</v>
      </c>
      <c r="C36" s="17">
        <v>-9703665</v>
      </c>
      <c r="D36" s="17">
        <v>486335</v>
      </c>
      <c r="E36" s="25">
        <v>-4.7699999999999996</v>
      </c>
    </row>
    <row r="37" spans="1:5">
      <c r="A37" s="29" t="s">
        <v>109</v>
      </c>
      <c r="B37" s="17">
        <v>-2065000</v>
      </c>
      <c r="C37" s="17">
        <v>-3351105</v>
      </c>
      <c r="D37" s="17">
        <v>-1286105</v>
      </c>
      <c r="E37" s="25">
        <v>62.28</v>
      </c>
    </row>
    <row r="38" spans="1:5">
      <c r="A38" s="29" t="s">
        <v>108</v>
      </c>
      <c r="B38" s="17">
        <v>-4895000</v>
      </c>
      <c r="C38" s="17">
        <v>-3169155</v>
      </c>
      <c r="D38" s="17">
        <v>1725845</v>
      </c>
      <c r="E38" s="25">
        <v>-35.26</v>
      </c>
    </row>
    <row r="39" spans="1:5">
      <c r="A39" s="29" t="s">
        <v>107</v>
      </c>
      <c r="B39" s="17">
        <v>-3230000</v>
      </c>
      <c r="C39" s="17">
        <v>-3183405</v>
      </c>
      <c r="D39" s="17">
        <v>46595</v>
      </c>
      <c r="E39" s="25">
        <v>-1.44</v>
      </c>
    </row>
    <row r="40" spans="1:5">
      <c r="A40" s="29" t="s">
        <v>106</v>
      </c>
      <c r="B40" s="17">
        <v>-3404000</v>
      </c>
      <c r="C40" s="17">
        <v>-5101395</v>
      </c>
      <c r="D40" s="17">
        <v>-1697395</v>
      </c>
      <c r="E40" s="25">
        <v>49.86</v>
      </c>
    </row>
    <row r="41" spans="1:5">
      <c r="A41" s="29" t="s">
        <v>105</v>
      </c>
      <c r="B41" s="17">
        <v>-404000</v>
      </c>
      <c r="C41" s="17">
        <v>-312500</v>
      </c>
      <c r="D41" s="17">
        <v>91500</v>
      </c>
      <c r="E41" s="25">
        <v>-22.65</v>
      </c>
    </row>
    <row r="42" spans="1:5">
      <c r="A42" s="29" t="s">
        <v>104</v>
      </c>
      <c r="B42" s="17">
        <v>-3000000</v>
      </c>
      <c r="C42" s="17">
        <v>-4788895</v>
      </c>
      <c r="D42" s="17">
        <v>-1788895</v>
      </c>
      <c r="E42" s="25">
        <v>59.63</v>
      </c>
    </row>
    <row r="43" spans="1:5">
      <c r="A43" s="30" t="s">
        <v>103</v>
      </c>
      <c r="B43" s="15">
        <v>-13548000</v>
      </c>
      <c r="C43" s="15">
        <v>-14877576</v>
      </c>
      <c r="D43" s="15">
        <v>-1329576</v>
      </c>
      <c r="E43" s="26">
        <v>9.81</v>
      </c>
    </row>
    <row r="44" spans="1:5">
      <c r="A44" s="30" t="s">
        <v>102</v>
      </c>
      <c r="B44" s="15">
        <v>11394000</v>
      </c>
      <c r="C44" s="15">
        <v>14876171</v>
      </c>
      <c r="D44" s="15">
        <v>3482171</v>
      </c>
      <c r="E44" s="26">
        <v>30.56</v>
      </c>
    </row>
    <row r="45" spans="1:5">
      <c r="A45" s="29" t="s">
        <v>101</v>
      </c>
      <c r="B45" s="17">
        <v>0</v>
      </c>
      <c r="C45" s="17">
        <v>2046569</v>
      </c>
      <c r="D45" s="17">
        <v>2046569</v>
      </c>
      <c r="E45" s="25"/>
    </row>
    <row r="46" spans="1:5">
      <c r="A46" s="29" t="s">
        <v>100</v>
      </c>
      <c r="B46" s="17">
        <v>0</v>
      </c>
      <c r="C46" s="17">
        <v>2046569</v>
      </c>
      <c r="D46" s="17">
        <v>2046569</v>
      </c>
      <c r="E46" s="25"/>
    </row>
    <row r="47" spans="1:5">
      <c r="A47" s="29" t="s">
        <v>99</v>
      </c>
      <c r="B47" s="17">
        <v>11394000</v>
      </c>
      <c r="C47" s="17">
        <v>14440420</v>
      </c>
      <c r="D47" s="17">
        <v>3046420</v>
      </c>
      <c r="E47" s="25">
        <v>26.74</v>
      </c>
    </row>
    <row r="48" spans="1:5">
      <c r="A48" s="29" t="s">
        <v>98</v>
      </c>
      <c r="B48" s="17">
        <v>11394000</v>
      </c>
      <c r="C48" s="17">
        <v>14440420</v>
      </c>
      <c r="D48" s="17">
        <v>3046420</v>
      </c>
      <c r="E48" s="25">
        <v>26.74</v>
      </c>
    </row>
    <row r="49" spans="1:5">
      <c r="A49" s="29" t="s">
        <v>97</v>
      </c>
      <c r="B49" s="17">
        <v>10990000</v>
      </c>
      <c r="C49" s="17">
        <v>10199800</v>
      </c>
      <c r="D49" s="17">
        <v>-790200</v>
      </c>
      <c r="E49" s="25">
        <v>-7.19</v>
      </c>
    </row>
    <row r="50" spans="1:5">
      <c r="A50" s="29" t="s">
        <v>96</v>
      </c>
      <c r="B50" s="17">
        <v>404000</v>
      </c>
      <c r="C50" s="17">
        <v>351000</v>
      </c>
      <c r="D50" s="17">
        <v>-53000</v>
      </c>
      <c r="E50" s="25">
        <v>-13.12</v>
      </c>
    </row>
    <row r="51" spans="1:5">
      <c r="A51" s="29" t="s">
        <v>95</v>
      </c>
      <c r="B51" s="17">
        <v>0</v>
      </c>
      <c r="C51" s="17">
        <v>3889620</v>
      </c>
      <c r="D51" s="17">
        <v>3889620</v>
      </c>
      <c r="E51" s="25"/>
    </row>
    <row r="52" spans="1:5">
      <c r="A52" s="29" t="s">
        <v>94</v>
      </c>
      <c r="B52" s="17">
        <v>0</v>
      </c>
      <c r="C52" s="17">
        <v>-1610818</v>
      </c>
      <c r="D52" s="17">
        <v>-1610818</v>
      </c>
      <c r="E52" s="25"/>
    </row>
    <row r="53" spans="1:5">
      <c r="A53" s="29" t="s">
        <v>93</v>
      </c>
      <c r="B53" s="17">
        <v>0</v>
      </c>
      <c r="C53" s="17">
        <v>-1610818</v>
      </c>
      <c r="D53" s="17">
        <v>-1610818</v>
      </c>
      <c r="E53" s="25"/>
    </row>
    <row r="54" spans="1:5">
      <c r="A54" s="30" t="s">
        <v>92</v>
      </c>
      <c r="B54" s="15">
        <v>11394000</v>
      </c>
      <c r="C54" s="15">
        <v>14876171</v>
      </c>
      <c r="D54" s="15">
        <v>3482171</v>
      </c>
      <c r="E54" s="26">
        <v>30.56</v>
      </c>
    </row>
    <row r="55" spans="1:5">
      <c r="A55" s="30" t="s">
        <v>91</v>
      </c>
      <c r="B55" s="15">
        <v>0</v>
      </c>
      <c r="C55" s="15">
        <v>0</v>
      </c>
      <c r="D55" s="15">
        <v>0</v>
      </c>
      <c r="E55" s="26"/>
    </row>
    <row r="56" spans="1:5">
      <c r="A56" s="30" t="s">
        <v>90</v>
      </c>
      <c r="B56" s="15">
        <v>-3385000</v>
      </c>
      <c r="C56" s="15">
        <v>-745261</v>
      </c>
      <c r="D56" s="15">
        <v>2639739</v>
      </c>
      <c r="E56" s="26">
        <v>-77.98</v>
      </c>
    </row>
    <row r="57" spans="1:5">
      <c r="A57" s="30" t="s">
        <v>89</v>
      </c>
      <c r="B57" s="15">
        <v>122580000</v>
      </c>
      <c r="C57" s="15">
        <v>116074743</v>
      </c>
      <c r="D57" s="15">
        <v>-6505257</v>
      </c>
      <c r="E57" s="26">
        <v>-5.31</v>
      </c>
    </row>
    <row r="58" spans="1:5">
      <c r="A58" s="30" t="s">
        <v>88</v>
      </c>
      <c r="B58" s="15">
        <v>119195000</v>
      </c>
      <c r="C58" s="15">
        <v>115329482</v>
      </c>
      <c r="D58" s="15">
        <v>-3865518</v>
      </c>
      <c r="E58" s="26">
        <v>-3.24</v>
      </c>
    </row>
    <row r="59" spans="1:5">
      <c r="A59" s="30" t="s">
        <v>87</v>
      </c>
      <c r="B59" s="15"/>
      <c r="C59" s="15"/>
      <c r="D59" s="15"/>
      <c r="E59" s="26"/>
    </row>
    <row r="60" spans="1:5">
      <c r="A60" s="29" t="s">
        <v>86</v>
      </c>
      <c r="B60" s="17">
        <v>1145000</v>
      </c>
      <c r="C60" s="17">
        <v>27103</v>
      </c>
      <c r="D60" s="17">
        <v>-1117897</v>
      </c>
      <c r="E60" s="25">
        <v>-97.63</v>
      </c>
    </row>
    <row r="61" spans="1:5">
      <c r="A61" s="29" t="s">
        <v>85</v>
      </c>
      <c r="B61" s="17">
        <v>1145000</v>
      </c>
      <c r="C61" s="17">
        <v>27103</v>
      </c>
      <c r="D61" s="17">
        <v>-1117897</v>
      </c>
      <c r="E61" s="25">
        <v>-97.63</v>
      </c>
    </row>
    <row r="62" spans="1:5">
      <c r="A62" s="29" t="s">
        <v>84</v>
      </c>
      <c r="B62" s="17">
        <v>0</v>
      </c>
      <c r="C62" s="17">
        <v>-79630</v>
      </c>
      <c r="D62" s="17">
        <v>-79630</v>
      </c>
      <c r="E62" s="25"/>
    </row>
    <row r="63" spans="1:5">
      <c r="A63" s="29" t="s">
        <v>83</v>
      </c>
      <c r="B63" s="17">
        <v>0</v>
      </c>
      <c r="C63" s="17">
        <v>911303</v>
      </c>
      <c r="D63" s="17">
        <v>911303</v>
      </c>
      <c r="E63" s="25"/>
    </row>
    <row r="64" spans="1:5">
      <c r="A64" s="29" t="s">
        <v>82</v>
      </c>
      <c r="B64" s="17">
        <v>0</v>
      </c>
      <c r="C64" s="17">
        <v>-990933</v>
      </c>
      <c r="D64" s="17">
        <v>-990933</v>
      </c>
      <c r="E64" s="25"/>
    </row>
    <row r="65" spans="1:5">
      <c r="A65" s="29" t="s">
        <v>81</v>
      </c>
      <c r="B65" s="17">
        <v>0</v>
      </c>
      <c r="C65" s="17">
        <v>78190</v>
      </c>
      <c r="D65" s="17">
        <v>78190</v>
      </c>
      <c r="E65" s="25"/>
    </row>
    <row r="66" spans="1:5">
      <c r="A66" s="29" t="s">
        <v>80</v>
      </c>
      <c r="B66" s="17">
        <v>0</v>
      </c>
      <c r="C66" s="17">
        <v>78190</v>
      </c>
      <c r="D66" s="17">
        <v>78190</v>
      </c>
      <c r="E66" s="25"/>
    </row>
    <row r="67" spans="1:5">
      <c r="A67" s="29" t="s">
        <v>79</v>
      </c>
      <c r="B67" s="17">
        <v>0</v>
      </c>
      <c r="C67" s="17">
        <v>28190</v>
      </c>
      <c r="D67" s="17">
        <v>28190</v>
      </c>
      <c r="E67" s="25"/>
    </row>
    <row r="68" spans="1:5">
      <c r="A68" s="29" t="s">
        <v>78</v>
      </c>
      <c r="B68" s="17">
        <v>0</v>
      </c>
      <c r="C68" s="17">
        <v>50000</v>
      </c>
      <c r="D68" s="17">
        <v>50000</v>
      </c>
      <c r="E68" s="25"/>
    </row>
    <row r="69" spans="1:5">
      <c r="A69" s="29" t="s">
        <v>77</v>
      </c>
      <c r="B69" s="17">
        <v>0</v>
      </c>
      <c r="C69" s="17">
        <v>18944</v>
      </c>
      <c r="D69" s="17">
        <v>18944</v>
      </c>
      <c r="E69" s="25"/>
    </row>
    <row r="70" spans="1:5">
      <c r="A70" s="29" t="s">
        <v>76</v>
      </c>
      <c r="B70" s="17">
        <v>0</v>
      </c>
      <c r="C70" s="17">
        <v>18944</v>
      </c>
      <c r="D70" s="17">
        <v>18944</v>
      </c>
      <c r="E70" s="25"/>
    </row>
    <row r="71" spans="1:5">
      <c r="A71" s="29" t="s">
        <v>75</v>
      </c>
      <c r="B71" s="17">
        <v>3614000</v>
      </c>
      <c r="C71" s="17">
        <v>3614532</v>
      </c>
      <c r="D71" s="17">
        <v>532</v>
      </c>
      <c r="E71" s="25">
        <v>0.01</v>
      </c>
    </row>
    <row r="72" spans="1:5">
      <c r="A72" s="29" t="s">
        <v>74</v>
      </c>
      <c r="B72" s="17">
        <v>-5735000</v>
      </c>
      <c r="C72" s="17">
        <v>-5735000</v>
      </c>
      <c r="D72" s="17">
        <v>0</v>
      </c>
      <c r="E72" s="25">
        <v>0</v>
      </c>
    </row>
    <row r="73" spans="1:5" ht="17.25" thickBot="1">
      <c r="A73" s="45" t="s">
        <v>73</v>
      </c>
      <c r="B73" s="44">
        <v>-5735000</v>
      </c>
      <c r="C73" s="44">
        <v>-5735000</v>
      </c>
      <c r="D73" s="44">
        <v>0</v>
      </c>
      <c r="E73" s="43">
        <v>0</v>
      </c>
    </row>
    <row r="74" spans="1:5">
      <c r="A74" s="42" t="s">
        <v>72</v>
      </c>
      <c r="B74" s="42"/>
      <c r="C74" s="42"/>
      <c r="D74" s="42"/>
      <c r="E74" s="42"/>
    </row>
    <row r="75" spans="1:5" ht="183.75" customHeight="1">
      <c r="A75" s="41" t="s">
        <v>71</v>
      </c>
      <c r="B75" s="41"/>
      <c r="C75" s="41"/>
      <c r="D75" s="41"/>
      <c r="E75" s="41"/>
    </row>
  </sheetData>
  <mergeCells count="6">
    <mergeCell ref="A4:A5"/>
    <mergeCell ref="D4:E4"/>
    <mergeCell ref="B4:B5"/>
    <mergeCell ref="C4:C5"/>
    <mergeCell ref="A74:E74"/>
    <mergeCell ref="A75:E75"/>
  </mergeCells>
  <phoneticPr fontId="2" type="noConversion"/>
  <pageMargins left="0.55118110236220474" right="0.35433070866141736" top="0.98425196850393704" bottom="0.98425196850393704" header="0.51181102362204722" footer="0.51181102362204722"/>
  <pageSetup paperSize="9" scale="9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dimension ref="A1:N38"/>
  <sheetViews>
    <sheetView workbookViewId="0">
      <selection activeCell="P17" sqref="P17"/>
    </sheetView>
  </sheetViews>
  <sheetFormatPr defaultRowHeight="16.5"/>
  <cols>
    <col min="1" max="1" width="25.625" customWidth="1"/>
    <col min="2" max="2" width="18.625" customWidth="1"/>
    <col min="3" max="3" width="9.625" customWidth="1"/>
    <col min="4" max="4" width="18.625" customWidth="1"/>
    <col min="5" max="5" width="9.625" customWidth="1"/>
    <col min="6" max="6" width="18.625" customWidth="1"/>
    <col min="7" max="7" width="9.625" customWidth="1"/>
    <col min="8" max="8" width="25.625" customWidth="1"/>
    <col min="9" max="9" width="18.625" customWidth="1"/>
    <col min="10" max="10" width="9.625" customWidth="1"/>
    <col min="11" max="11" width="18.625" customWidth="1"/>
    <col min="12" max="12" width="9.625" customWidth="1"/>
    <col min="13" max="13" width="18.625" customWidth="1"/>
    <col min="14" max="14" width="9.625" customWidth="1"/>
  </cols>
  <sheetData>
    <row r="1" spans="1:14" ht="21">
      <c r="A1" s="6"/>
      <c r="B1" s="1"/>
      <c r="C1" s="6"/>
      <c r="D1" s="7" t="s">
        <v>70</v>
      </c>
      <c r="E1" s="6"/>
      <c r="F1" s="6"/>
      <c r="G1" s="6"/>
      <c r="H1" s="6"/>
      <c r="I1" s="1"/>
      <c r="J1" s="6"/>
      <c r="K1" s="6"/>
      <c r="L1" s="6"/>
      <c r="M1" s="6"/>
      <c r="N1" s="6"/>
    </row>
    <row r="2" spans="1:14" ht="21">
      <c r="A2" s="3"/>
      <c r="B2" s="1"/>
      <c r="C2" s="3"/>
      <c r="D2" s="3" t="s">
        <v>199</v>
      </c>
      <c r="E2" s="3"/>
      <c r="F2" s="3"/>
      <c r="G2" s="3"/>
      <c r="H2" s="3"/>
      <c r="I2" s="1"/>
      <c r="J2" s="3"/>
      <c r="K2" s="3"/>
      <c r="L2" s="3"/>
      <c r="M2" s="3"/>
      <c r="N2" s="3"/>
    </row>
    <row r="3" spans="1:14" ht="17.25" thickBot="1">
      <c r="A3" s="4"/>
      <c r="B3" s="1"/>
      <c r="C3" s="4"/>
      <c r="D3" s="5" t="s">
        <v>198</v>
      </c>
      <c r="E3" s="4"/>
      <c r="F3" s="4"/>
      <c r="G3" s="47" t="s">
        <v>67</v>
      </c>
      <c r="H3" s="4"/>
      <c r="I3" s="1"/>
      <c r="J3" s="4"/>
      <c r="K3" s="4"/>
      <c r="L3" s="4"/>
      <c r="M3" s="4"/>
      <c r="N3" s="47"/>
    </row>
    <row r="4" spans="1:14">
      <c r="A4" s="40" t="s">
        <v>1</v>
      </c>
      <c r="B4" s="39" t="s">
        <v>4</v>
      </c>
      <c r="C4" s="39"/>
      <c r="D4" s="39" t="s">
        <v>5</v>
      </c>
      <c r="E4" s="39"/>
      <c r="F4" s="39" t="s">
        <v>6</v>
      </c>
      <c r="G4" s="39"/>
      <c r="H4" s="39" t="s">
        <v>1</v>
      </c>
      <c r="I4" s="39" t="s">
        <v>4</v>
      </c>
      <c r="J4" s="39"/>
      <c r="K4" s="39" t="s">
        <v>5</v>
      </c>
      <c r="L4" s="39"/>
      <c r="M4" s="39" t="s">
        <v>6</v>
      </c>
      <c r="N4" s="38"/>
    </row>
    <row r="5" spans="1:14" ht="17.25" thickBot="1">
      <c r="A5" s="37"/>
      <c r="B5" s="36" t="s">
        <v>2</v>
      </c>
      <c r="C5" s="36" t="s">
        <v>0</v>
      </c>
      <c r="D5" s="36" t="s">
        <v>2</v>
      </c>
      <c r="E5" s="36" t="s">
        <v>0</v>
      </c>
      <c r="F5" s="36" t="s">
        <v>2</v>
      </c>
      <c r="G5" s="36" t="s">
        <v>0</v>
      </c>
      <c r="H5" s="51"/>
      <c r="I5" s="36" t="s">
        <v>2</v>
      </c>
      <c r="J5" s="36" t="s">
        <v>0</v>
      </c>
      <c r="K5" s="36" t="s">
        <v>2</v>
      </c>
      <c r="L5" s="36" t="s">
        <v>0</v>
      </c>
      <c r="M5" s="36" t="s">
        <v>2</v>
      </c>
      <c r="N5" s="35" t="s">
        <v>0</v>
      </c>
    </row>
    <row r="6" spans="1:14">
      <c r="A6" s="20" t="s">
        <v>197</v>
      </c>
      <c r="B6" s="21">
        <v>431709953</v>
      </c>
      <c r="C6" s="21">
        <v>100</v>
      </c>
      <c r="D6" s="21">
        <v>432922717</v>
      </c>
      <c r="E6" s="21">
        <v>100</v>
      </c>
      <c r="F6" s="21">
        <v>-1212764</v>
      </c>
      <c r="G6" s="21">
        <v>-0.28000000000000003</v>
      </c>
      <c r="H6" s="50" t="s">
        <v>196</v>
      </c>
      <c r="I6" s="21">
        <v>256906618</v>
      </c>
      <c r="J6" s="21">
        <v>59.51</v>
      </c>
      <c r="K6" s="21">
        <v>264046007</v>
      </c>
      <c r="L6" s="21">
        <v>60.99</v>
      </c>
      <c r="M6" s="21">
        <v>-7139389</v>
      </c>
      <c r="N6" s="24">
        <v>-2.7</v>
      </c>
    </row>
    <row r="7" spans="1:14">
      <c r="A7" s="18" t="s">
        <v>195</v>
      </c>
      <c r="B7" s="15">
        <v>135338398</v>
      </c>
      <c r="C7" s="15">
        <v>31.35</v>
      </c>
      <c r="D7" s="15">
        <v>136083556</v>
      </c>
      <c r="E7" s="15">
        <v>31.43</v>
      </c>
      <c r="F7" s="15">
        <v>-745158</v>
      </c>
      <c r="G7" s="15">
        <v>-0.55000000000000004</v>
      </c>
      <c r="H7" s="14" t="s">
        <v>194</v>
      </c>
      <c r="I7" s="15">
        <v>14523971</v>
      </c>
      <c r="J7" s="15">
        <v>3.36</v>
      </c>
      <c r="K7" s="15">
        <v>18643045</v>
      </c>
      <c r="L7" s="15">
        <v>4.3099999999999996</v>
      </c>
      <c r="M7" s="15">
        <v>-4119074</v>
      </c>
      <c r="N7" s="26">
        <v>-22.09</v>
      </c>
    </row>
    <row r="8" spans="1:14">
      <c r="A8" s="18" t="s">
        <v>193</v>
      </c>
      <c r="B8" s="15">
        <v>115329482</v>
      </c>
      <c r="C8" s="15">
        <v>26.71</v>
      </c>
      <c r="D8" s="15">
        <v>116074743</v>
      </c>
      <c r="E8" s="15">
        <v>26.81</v>
      </c>
      <c r="F8" s="15">
        <v>-745261</v>
      </c>
      <c r="G8" s="15">
        <v>-0.64</v>
      </c>
      <c r="H8" s="14" t="s">
        <v>192</v>
      </c>
      <c r="I8" s="15">
        <v>5457702</v>
      </c>
      <c r="J8" s="15">
        <v>1.26</v>
      </c>
      <c r="K8" s="15">
        <v>4804938</v>
      </c>
      <c r="L8" s="15">
        <v>1.1100000000000001</v>
      </c>
      <c r="M8" s="15">
        <v>652764</v>
      </c>
      <c r="N8" s="26">
        <v>13.59</v>
      </c>
    </row>
    <row r="9" spans="1:14">
      <c r="A9" s="19" t="s">
        <v>191</v>
      </c>
      <c r="B9" s="17">
        <v>115329482</v>
      </c>
      <c r="C9" s="17">
        <v>26.71</v>
      </c>
      <c r="D9" s="17">
        <v>116074743</v>
      </c>
      <c r="E9" s="17">
        <v>26.81</v>
      </c>
      <c r="F9" s="17">
        <v>-745261</v>
      </c>
      <c r="G9" s="17">
        <v>-0.64</v>
      </c>
      <c r="H9" s="16" t="s">
        <v>190</v>
      </c>
      <c r="I9" s="17">
        <v>4919224</v>
      </c>
      <c r="J9" s="17">
        <v>1.1399999999999999</v>
      </c>
      <c r="K9" s="17">
        <v>4443819</v>
      </c>
      <c r="L9" s="17">
        <v>1.03</v>
      </c>
      <c r="M9" s="17">
        <v>475405</v>
      </c>
      <c r="N9" s="25">
        <v>10.7</v>
      </c>
    </row>
    <row r="10" spans="1:14">
      <c r="A10" s="18" t="s">
        <v>189</v>
      </c>
      <c r="B10" s="15">
        <v>20000000</v>
      </c>
      <c r="C10" s="15">
        <v>4.63</v>
      </c>
      <c r="D10" s="15">
        <v>20000000</v>
      </c>
      <c r="E10" s="15">
        <v>4.62</v>
      </c>
      <c r="F10" s="15">
        <v>0</v>
      </c>
      <c r="G10" s="15">
        <v>0</v>
      </c>
      <c r="H10" s="16" t="s">
        <v>188</v>
      </c>
      <c r="I10" s="17">
        <v>538478</v>
      </c>
      <c r="J10" s="17">
        <v>0.12</v>
      </c>
      <c r="K10" s="17">
        <v>361119</v>
      </c>
      <c r="L10" s="17">
        <v>0.08</v>
      </c>
      <c r="M10" s="17">
        <v>177359</v>
      </c>
      <c r="N10" s="25">
        <v>49.11</v>
      </c>
    </row>
    <row r="11" spans="1:14">
      <c r="A11" s="19" t="s">
        <v>187</v>
      </c>
      <c r="B11" s="17">
        <v>20000000</v>
      </c>
      <c r="C11" s="17">
        <v>4.63</v>
      </c>
      <c r="D11" s="17">
        <v>20000000</v>
      </c>
      <c r="E11" s="17">
        <v>4.62</v>
      </c>
      <c r="F11" s="17">
        <v>0</v>
      </c>
      <c r="G11" s="17">
        <v>0</v>
      </c>
      <c r="H11" s="14" t="s">
        <v>186</v>
      </c>
      <c r="I11" s="15">
        <v>9066269</v>
      </c>
      <c r="J11" s="15">
        <v>2.1</v>
      </c>
      <c r="K11" s="15">
        <v>13838107</v>
      </c>
      <c r="L11" s="15">
        <v>3.2</v>
      </c>
      <c r="M11" s="15">
        <v>-4771838</v>
      </c>
      <c r="N11" s="26">
        <v>-34.479999999999997</v>
      </c>
    </row>
    <row r="12" spans="1:14">
      <c r="A12" s="18" t="s">
        <v>185</v>
      </c>
      <c r="B12" s="15">
        <v>8916</v>
      </c>
      <c r="C12" s="15">
        <v>0</v>
      </c>
      <c r="D12" s="15">
        <v>8813</v>
      </c>
      <c r="E12" s="15">
        <v>0</v>
      </c>
      <c r="F12" s="15">
        <v>103</v>
      </c>
      <c r="G12" s="15">
        <v>1.17</v>
      </c>
      <c r="H12" s="16" t="s">
        <v>184</v>
      </c>
      <c r="I12" s="17">
        <v>9066269</v>
      </c>
      <c r="J12" s="17">
        <v>2.1</v>
      </c>
      <c r="K12" s="17">
        <v>13838107</v>
      </c>
      <c r="L12" s="17">
        <v>3.2</v>
      </c>
      <c r="M12" s="17">
        <v>-4771838</v>
      </c>
      <c r="N12" s="25">
        <v>-34.479999999999997</v>
      </c>
    </row>
    <row r="13" spans="1:14">
      <c r="A13" s="19" t="s">
        <v>183</v>
      </c>
      <c r="B13" s="17">
        <v>8916</v>
      </c>
      <c r="C13" s="17">
        <v>0</v>
      </c>
      <c r="D13" s="17">
        <v>8813</v>
      </c>
      <c r="E13" s="17">
        <v>0</v>
      </c>
      <c r="F13" s="17">
        <v>103</v>
      </c>
      <c r="G13" s="17">
        <v>1.17</v>
      </c>
      <c r="H13" s="14" t="s">
        <v>182</v>
      </c>
      <c r="I13" s="15">
        <v>242382647</v>
      </c>
      <c r="J13" s="15">
        <v>56.14</v>
      </c>
      <c r="K13" s="15">
        <v>245402962</v>
      </c>
      <c r="L13" s="15">
        <v>56.69</v>
      </c>
      <c r="M13" s="15">
        <v>-3020315</v>
      </c>
      <c r="N13" s="26">
        <v>-1.23</v>
      </c>
    </row>
    <row r="14" spans="1:14" ht="33">
      <c r="A14" s="18" t="s">
        <v>181</v>
      </c>
      <c r="B14" s="15">
        <v>5165113</v>
      </c>
      <c r="C14" s="15">
        <v>1.2</v>
      </c>
      <c r="D14" s="15">
        <v>5099128</v>
      </c>
      <c r="E14" s="15">
        <v>1.18</v>
      </c>
      <c r="F14" s="15">
        <v>65985</v>
      </c>
      <c r="G14" s="15">
        <v>1.29</v>
      </c>
      <c r="H14" s="14" t="s">
        <v>180</v>
      </c>
      <c r="I14" s="15">
        <v>1094879</v>
      </c>
      <c r="J14" s="15">
        <v>0.25</v>
      </c>
      <c r="K14" s="15">
        <v>1052028</v>
      </c>
      <c r="L14" s="15">
        <v>0.24</v>
      </c>
      <c r="M14" s="15">
        <v>42851</v>
      </c>
      <c r="N14" s="26">
        <v>4.07</v>
      </c>
    </row>
    <row r="15" spans="1:14">
      <c r="A15" s="18" t="s">
        <v>179</v>
      </c>
      <c r="B15" s="15">
        <v>5165113</v>
      </c>
      <c r="C15" s="15">
        <v>1.2</v>
      </c>
      <c r="D15" s="15">
        <v>5099128</v>
      </c>
      <c r="E15" s="15">
        <v>1.18</v>
      </c>
      <c r="F15" s="15">
        <v>65985</v>
      </c>
      <c r="G15" s="15">
        <v>1.29</v>
      </c>
      <c r="H15" s="16" t="s">
        <v>178</v>
      </c>
      <c r="I15" s="17">
        <v>1094879</v>
      </c>
      <c r="J15" s="17">
        <v>0.25</v>
      </c>
      <c r="K15" s="17">
        <v>1052028</v>
      </c>
      <c r="L15" s="17">
        <v>0.24</v>
      </c>
      <c r="M15" s="17">
        <v>42851</v>
      </c>
      <c r="N15" s="25">
        <v>4.07</v>
      </c>
    </row>
    <row r="16" spans="1:14">
      <c r="A16" s="19" t="s">
        <v>177</v>
      </c>
      <c r="B16" s="17">
        <v>2559989</v>
      </c>
      <c r="C16" s="17">
        <v>0.59</v>
      </c>
      <c r="D16" s="17">
        <v>2414374</v>
      </c>
      <c r="E16" s="17">
        <v>0.56000000000000005</v>
      </c>
      <c r="F16" s="17">
        <v>145615</v>
      </c>
      <c r="G16" s="17">
        <v>6.03</v>
      </c>
      <c r="H16" s="14" t="s">
        <v>176</v>
      </c>
      <c r="I16" s="15">
        <v>241287768</v>
      </c>
      <c r="J16" s="15">
        <v>55.89</v>
      </c>
      <c r="K16" s="15">
        <v>244350934</v>
      </c>
      <c r="L16" s="15">
        <v>56.44</v>
      </c>
      <c r="M16" s="15">
        <v>-3063166</v>
      </c>
      <c r="N16" s="26">
        <v>-1.25</v>
      </c>
    </row>
    <row r="17" spans="1:14">
      <c r="A17" s="19" t="s">
        <v>175</v>
      </c>
      <c r="B17" s="17">
        <v>2605124</v>
      </c>
      <c r="C17" s="17">
        <v>0.6</v>
      </c>
      <c r="D17" s="17">
        <v>2684754</v>
      </c>
      <c r="E17" s="17">
        <v>0.62</v>
      </c>
      <c r="F17" s="17">
        <v>-79630</v>
      </c>
      <c r="G17" s="17">
        <v>-2.97</v>
      </c>
      <c r="H17" s="16" t="s">
        <v>174</v>
      </c>
      <c r="I17" s="17">
        <v>2295412</v>
      </c>
      <c r="J17" s="17">
        <v>0.53</v>
      </c>
      <c r="K17" s="17">
        <v>1889661</v>
      </c>
      <c r="L17" s="17">
        <v>0.44</v>
      </c>
      <c r="M17" s="17">
        <v>405751</v>
      </c>
      <c r="N17" s="25">
        <v>21.47</v>
      </c>
    </row>
    <row r="18" spans="1:14">
      <c r="A18" s="18" t="s">
        <v>173</v>
      </c>
      <c r="B18" s="15">
        <v>38790052</v>
      </c>
      <c r="C18" s="15">
        <v>8.99</v>
      </c>
      <c r="D18" s="15">
        <v>35875316</v>
      </c>
      <c r="E18" s="15">
        <v>8.2899999999999991</v>
      </c>
      <c r="F18" s="15">
        <v>2914736</v>
      </c>
      <c r="G18" s="15">
        <v>8.1199999999999992</v>
      </c>
      <c r="H18" s="16" t="s">
        <v>172</v>
      </c>
      <c r="I18" s="17">
        <v>2559989</v>
      </c>
      <c r="J18" s="17">
        <v>0.59</v>
      </c>
      <c r="K18" s="17">
        <v>2414374</v>
      </c>
      <c r="L18" s="17">
        <v>0.56000000000000005</v>
      </c>
      <c r="M18" s="17">
        <v>145615</v>
      </c>
      <c r="N18" s="25">
        <v>6.03</v>
      </c>
    </row>
    <row r="19" spans="1:14">
      <c r="A19" s="18" t="s">
        <v>171</v>
      </c>
      <c r="B19" s="15">
        <v>9141870</v>
      </c>
      <c r="C19" s="15">
        <v>2.12</v>
      </c>
      <c r="D19" s="15">
        <v>7906296</v>
      </c>
      <c r="E19" s="15">
        <v>1.83</v>
      </c>
      <c r="F19" s="15">
        <v>1235574</v>
      </c>
      <c r="G19" s="15">
        <v>15.63</v>
      </c>
      <c r="H19" s="16" t="s">
        <v>170</v>
      </c>
      <c r="I19" s="17">
        <v>236432367</v>
      </c>
      <c r="J19" s="17">
        <v>54.77</v>
      </c>
      <c r="K19" s="17">
        <v>240046899</v>
      </c>
      <c r="L19" s="17">
        <v>55.45</v>
      </c>
      <c r="M19" s="17">
        <v>-3614532</v>
      </c>
      <c r="N19" s="25">
        <v>-1.51</v>
      </c>
    </row>
    <row r="20" spans="1:14">
      <c r="A20" s="19" t="s">
        <v>169</v>
      </c>
      <c r="B20" s="17">
        <v>32106771</v>
      </c>
      <c r="C20" s="17">
        <v>7.44</v>
      </c>
      <c r="D20" s="17">
        <v>29358611</v>
      </c>
      <c r="E20" s="17">
        <v>6.78</v>
      </c>
      <c r="F20" s="17">
        <v>2748160</v>
      </c>
      <c r="G20" s="17">
        <v>9.36</v>
      </c>
      <c r="H20" s="14" t="s">
        <v>168</v>
      </c>
      <c r="I20" s="15">
        <v>174803335</v>
      </c>
      <c r="J20" s="15">
        <v>40.49</v>
      </c>
      <c r="K20" s="15">
        <v>168876710</v>
      </c>
      <c r="L20" s="15">
        <v>39.01</v>
      </c>
      <c r="M20" s="15">
        <v>5926625</v>
      </c>
      <c r="N20" s="26">
        <v>3.51</v>
      </c>
    </row>
    <row r="21" spans="1:14">
      <c r="A21" s="19" t="s">
        <v>167</v>
      </c>
      <c r="B21" s="17">
        <v>-22964901</v>
      </c>
      <c r="C21" s="17">
        <v>-5.32</v>
      </c>
      <c r="D21" s="17">
        <v>-21452315</v>
      </c>
      <c r="E21" s="17">
        <v>-4.96</v>
      </c>
      <c r="F21" s="17">
        <v>-1512586</v>
      </c>
      <c r="G21" s="17">
        <v>7.05</v>
      </c>
      <c r="H21" s="14" t="s">
        <v>166</v>
      </c>
      <c r="I21" s="15">
        <v>119800802</v>
      </c>
      <c r="J21" s="15">
        <v>27.75</v>
      </c>
      <c r="K21" s="15">
        <v>105360382</v>
      </c>
      <c r="L21" s="15">
        <v>24.34</v>
      </c>
      <c r="M21" s="15">
        <v>14440420</v>
      </c>
      <c r="N21" s="26">
        <v>13.71</v>
      </c>
    </row>
    <row r="22" spans="1:14">
      <c r="A22" s="18" t="s">
        <v>165</v>
      </c>
      <c r="B22" s="15">
        <v>13794281</v>
      </c>
      <c r="C22" s="15">
        <v>3.2</v>
      </c>
      <c r="D22" s="15">
        <v>12200974</v>
      </c>
      <c r="E22" s="15">
        <v>2.82</v>
      </c>
      <c r="F22" s="15">
        <v>1593307</v>
      </c>
      <c r="G22" s="15">
        <v>13.06</v>
      </c>
      <c r="H22" s="14" t="s">
        <v>164</v>
      </c>
      <c r="I22" s="15">
        <v>119800802</v>
      </c>
      <c r="J22" s="15">
        <v>27.75</v>
      </c>
      <c r="K22" s="15">
        <v>105360382</v>
      </c>
      <c r="L22" s="15">
        <v>24.34</v>
      </c>
      <c r="M22" s="15">
        <v>14440420</v>
      </c>
      <c r="N22" s="26">
        <v>13.71</v>
      </c>
    </row>
    <row r="23" spans="1:14">
      <c r="A23" s="19" t="s">
        <v>163</v>
      </c>
      <c r="B23" s="17">
        <v>27308417</v>
      </c>
      <c r="C23" s="17">
        <v>6.33</v>
      </c>
      <c r="D23" s="17">
        <v>26770336</v>
      </c>
      <c r="E23" s="17">
        <v>6.18</v>
      </c>
      <c r="F23" s="17">
        <v>538081</v>
      </c>
      <c r="G23" s="17">
        <v>2.0099999999999998</v>
      </c>
      <c r="H23" s="16" t="s">
        <v>162</v>
      </c>
      <c r="I23" s="17">
        <v>119800802</v>
      </c>
      <c r="J23" s="17">
        <v>27.75</v>
      </c>
      <c r="K23" s="17">
        <v>105360382</v>
      </c>
      <c r="L23" s="17">
        <v>24.34</v>
      </c>
      <c r="M23" s="17">
        <v>14440420</v>
      </c>
      <c r="N23" s="25">
        <v>13.71</v>
      </c>
    </row>
    <row r="24" spans="1:14" ht="33">
      <c r="A24" s="19" t="s">
        <v>161</v>
      </c>
      <c r="B24" s="17">
        <v>-13514136</v>
      </c>
      <c r="C24" s="17">
        <v>-3.13</v>
      </c>
      <c r="D24" s="17">
        <v>-14569362</v>
      </c>
      <c r="E24" s="17">
        <v>-3.37</v>
      </c>
      <c r="F24" s="17">
        <v>1055226</v>
      </c>
      <c r="G24" s="17">
        <v>-7.24</v>
      </c>
      <c r="H24" s="14" t="s">
        <v>160</v>
      </c>
      <c r="I24" s="15">
        <v>70304707</v>
      </c>
      <c r="J24" s="15">
        <v>16.29</v>
      </c>
      <c r="K24" s="15">
        <v>72425175</v>
      </c>
      <c r="L24" s="15">
        <v>16.73</v>
      </c>
      <c r="M24" s="15">
        <v>-2120468</v>
      </c>
      <c r="N24" s="26">
        <v>-2.93</v>
      </c>
    </row>
    <row r="25" spans="1:14">
      <c r="A25" s="18" t="s">
        <v>159</v>
      </c>
      <c r="B25" s="15">
        <v>15853901</v>
      </c>
      <c r="C25" s="15">
        <v>3.67</v>
      </c>
      <c r="D25" s="15">
        <v>15768046</v>
      </c>
      <c r="E25" s="15">
        <v>3.64</v>
      </c>
      <c r="F25" s="15">
        <v>85855</v>
      </c>
      <c r="G25" s="15">
        <v>0.54</v>
      </c>
      <c r="H25" s="14" t="s">
        <v>158</v>
      </c>
      <c r="I25" s="15">
        <v>70304707</v>
      </c>
      <c r="J25" s="15">
        <v>16.29</v>
      </c>
      <c r="K25" s="15">
        <v>72425175</v>
      </c>
      <c r="L25" s="15">
        <v>16.73</v>
      </c>
      <c r="M25" s="15">
        <v>-2120468</v>
      </c>
      <c r="N25" s="26">
        <v>-2.93</v>
      </c>
    </row>
    <row r="26" spans="1:14">
      <c r="A26" s="19" t="s">
        <v>157</v>
      </c>
      <c r="B26" s="17">
        <v>70685714</v>
      </c>
      <c r="C26" s="17">
        <v>16.37</v>
      </c>
      <c r="D26" s="17">
        <v>71317873</v>
      </c>
      <c r="E26" s="17">
        <v>16.47</v>
      </c>
      <c r="F26" s="17">
        <v>-632159</v>
      </c>
      <c r="G26" s="17">
        <v>-0.89</v>
      </c>
      <c r="H26" s="16" t="s">
        <v>156</v>
      </c>
      <c r="I26" s="17">
        <v>70304707</v>
      </c>
      <c r="J26" s="17">
        <v>16.29</v>
      </c>
      <c r="K26" s="17">
        <v>72425175</v>
      </c>
      <c r="L26" s="17">
        <v>16.73</v>
      </c>
      <c r="M26" s="17">
        <v>-2120468</v>
      </c>
      <c r="N26" s="25">
        <v>-2.93</v>
      </c>
    </row>
    <row r="27" spans="1:14">
      <c r="A27" s="19" t="s">
        <v>155</v>
      </c>
      <c r="B27" s="17">
        <v>-54831813</v>
      </c>
      <c r="C27" s="17">
        <v>-12.7</v>
      </c>
      <c r="D27" s="17">
        <v>-55549827</v>
      </c>
      <c r="E27" s="17">
        <v>-12.83</v>
      </c>
      <c r="F27" s="17">
        <v>718014</v>
      </c>
      <c r="G27" s="17">
        <v>-1.29</v>
      </c>
      <c r="H27" s="14" t="s">
        <v>154</v>
      </c>
      <c r="I27" s="15">
        <v>-15302174</v>
      </c>
      <c r="J27" s="15">
        <v>-3.54</v>
      </c>
      <c r="K27" s="15">
        <v>-8908847</v>
      </c>
      <c r="L27" s="15">
        <v>-2.06</v>
      </c>
      <c r="M27" s="15">
        <v>-6393327</v>
      </c>
      <c r="N27" s="26">
        <v>71.760000000000005</v>
      </c>
    </row>
    <row r="28" spans="1:14">
      <c r="A28" s="18" t="s">
        <v>153</v>
      </c>
      <c r="B28" s="15">
        <v>814410</v>
      </c>
      <c r="C28" s="15">
        <v>0.19</v>
      </c>
      <c r="D28" s="15">
        <v>745232</v>
      </c>
      <c r="E28" s="15">
        <v>0.17</v>
      </c>
      <c r="F28" s="15">
        <v>69178</v>
      </c>
      <c r="G28" s="15">
        <v>9.2799999999999994</v>
      </c>
      <c r="H28" s="14" t="s">
        <v>152</v>
      </c>
      <c r="I28" s="15">
        <v>-15302174</v>
      </c>
      <c r="J28" s="15">
        <v>-3.54</v>
      </c>
      <c r="K28" s="15">
        <v>-8908847</v>
      </c>
      <c r="L28" s="15">
        <v>-2.06</v>
      </c>
      <c r="M28" s="15">
        <v>-6393327</v>
      </c>
      <c r="N28" s="26">
        <v>71.760000000000005</v>
      </c>
    </row>
    <row r="29" spans="1:14">
      <c r="A29" s="18" t="s">
        <v>151</v>
      </c>
      <c r="B29" s="15">
        <v>814410</v>
      </c>
      <c r="C29" s="15">
        <v>0.19</v>
      </c>
      <c r="D29" s="15">
        <v>745232</v>
      </c>
      <c r="E29" s="15">
        <v>0.17</v>
      </c>
      <c r="F29" s="15">
        <v>69178</v>
      </c>
      <c r="G29" s="15">
        <v>9.2799999999999994</v>
      </c>
      <c r="H29" s="16" t="s">
        <v>150</v>
      </c>
      <c r="I29" s="17">
        <v>-15302174</v>
      </c>
      <c r="J29" s="17">
        <v>-3.54</v>
      </c>
      <c r="K29" s="17">
        <v>-8908847</v>
      </c>
      <c r="L29" s="17">
        <v>-2.06</v>
      </c>
      <c r="M29" s="17">
        <v>-6393327</v>
      </c>
      <c r="N29" s="25">
        <v>71.760000000000005</v>
      </c>
    </row>
    <row r="30" spans="1:14">
      <c r="A30" s="19" t="s">
        <v>149</v>
      </c>
      <c r="B30" s="17">
        <v>814410</v>
      </c>
      <c r="C30" s="17">
        <v>0.19</v>
      </c>
      <c r="D30" s="17">
        <v>745232</v>
      </c>
      <c r="E30" s="17">
        <v>0.17</v>
      </c>
      <c r="F30" s="17">
        <v>69178</v>
      </c>
      <c r="G30" s="17">
        <v>9.2799999999999994</v>
      </c>
      <c r="H30" s="32"/>
      <c r="I30" s="32"/>
      <c r="J30" s="32"/>
      <c r="K30" s="32"/>
      <c r="L30" s="32"/>
      <c r="M30" s="32"/>
      <c r="N30" s="31"/>
    </row>
    <row r="31" spans="1:14">
      <c r="A31" s="18" t="s">
        <v>148</v>
      </c>
      <c r="B31" s="15">
        <v>251601980</v>
      </c>
      <c r="C31" s="15">
        <v>58.28</v>
      </c>
      <c r="D31" s="15">
        <v>255119485</v>
      </c>
      <c r="E31" s="15">
        <v>58.93</v>
      </c>
      <c r="F31" s="15">
        <v>-3517505</v>
      </c>
      <c r="G31" s="15">
        <v>-1.38</v>
      </c>
      <c r="H31" s="32"/>
      <c r="I31" s="32"/>
      <c r="J31" s="32"/>
      <c r="K31" s="32"/>
      <c r="L31" s="32"/>
      <c r="M31" s="32"/>
      <c r="N31" s="31"/>
    </row>
    <row r="32" spans="1:14">
      <c r="A32" s="18" t="s">
        <v>147</v>
      </c>
      <c r="B32" s="15">
        <v>15169613</v>
      </c>
      <c r="C32" s="15">
        <v>3.51</v>
      </c>
      <c r="D32" s="15">
        <v>15072586</v>
      </c>
      <c r="E32" s="15">
        <v>3.48</v>
      </c>
      <c r="F32" s="15">
        <v>97027</v>
      </c>
      <c r="G32" s="15">
        <v>0.64</v>
      </c>
      <c r="H32" s="32"/>
      <c r="I32" s="32"/>
      <c r="J32" s="32"/>
      <c r="K32" s="32"/>
      <c r="L32" s="32"/>
      <c r="M32" s="32"/>
      <c r="N32" s="31"/>
    </row>
    <row r="33" spans="1:14">
      <c r="A33" s="19" t="s">
        <v>146</v>
      </c>
      <c r="B33" s="17">
        <v>15169613</v>
      </c>
      <c r="C33" s="17">
        <v>3.51</v>
      </c>
      <c r="D33" s="17">
        <v>15072586</v>
      </c>
      <c r="E33" s="17">
        <v>3.48</v>
      </c>
      <c r="F33" s="17">
        <v>97027</v>
      </c>
      <c r="G33" s="17">
        <v>0.64</v>
      </c>
      <c r="H33" s="32"/>
      <c r="I33" s="32"/>
      <c r="J33" s="32"/>
      <c r="K33" s="32"/>
      <c r="L33" s="32"/>
      <c r="M33" s="32"/>
      <c r="N33" s="31"/>
    </row>
    <row r="34" spans="1:14">
      <c r="A34" s="18" t="s">
        <v>145</v>
      </c>
      <c r="B34" s="15">
        <v>236432367</v>
      </c>
      <c r="C34" s="15">
        <v>54.77</v>
      </c>
      <c r="D34" s="15">
        <v>240046899</v>
      </c>
      <c r="E34" s="15">
        <v>55.45</v>
      </c>
      <c r="F34" s="15">
        <v>-3614532</v>
      </c>
      <c r="G34" s="15">
        <v>-1.51</v>
      </c>
      <c r="H34" s="32"/>
      <c r="I34" s="32"/>
      <c r="J34" s="32"/>
      <c r="K34" s="32"/>
      <c r="L34" s="32"/>
      <c r="M34" s="32"/>
      <c r="N34" s="31"/>
    </row>
    <row r="35" spans="1:14">
      <c r="A35" s="19" t="s">
        <v>144</v>
      </c>
      <c r="B35" s="17">
        <v>280921708</v>
      </c>
      <c r="C35" s="17">
        <v>65.069999999999993</v>
      </c>
      <c r="D35" s="17">
        <v>280921708</v>
      </c>
      <c r="E35" s="17">
        <v>64.89</v>
      </c>
      <c r="F35" s="17">
        <v>0</v>
      </c>
      <c r="G35" s="17">
        <v>0</v>
      </c>
      <c r="H35" s="32"/>
      <c r="I35" s="32"/>
      <c r="J35" s="32"/>
      <c r="K35" s="32"/>
      <c r="L35" s="32"/>
      <c r="M35" s="32"/>
      <c r="N35" s="31"/>
    </row>
    <row r="36" spans="1:14">
      <c r="A36" s="19" t="s">
        <v>143</v>
      </c>
      <c r="B36" s="17">
        <v>-44489341</v>
      </c>
      <c r="C36" s="17">
        <v>-10.31</v>
      </c>
      <c r="D36" s="17">
        <v>-40874809</v>
      </c>
      <c r="E36" s="17">
        <v>-9.44</v>
      </c>
      <c r="F36" s="17">
        <v>-3614532</v>
      </c>
      <c r="G36" s="17">
        <v>8.84</v>
      </c>
      <c r="H36" s="32"/>
      <c r="I36" s="32"/>
      <c r="J36" s="32"/>
      <c r="K36" s="32"/>
      <c r="L36" s="32"/>
      <c r="M36" s="32"/>
      <c r="N36" s="31"/>
    </row>
    <row r="37" spans="1:14" ht="17.25" thickBot="1">
      <c r="A37" s="22" t="s">
        <v>142</v>
      </c>
      <c r="B37" s="23">
        <v>431709953</v>
      </c>
      <c r="C37" s="23">
        <v>100</v>
      </c>
      <c r="D37" s="23">
        <v>432922717</v>
      </c>
      <c r="E37" s="23">
        <v>100</v>
      </c>
      <c r="F37" s="23">
        <v>-1212764</v>
      </c>
      <c r="G37" s="23">
        <v>-0.28000000000000003</v>
      </c>
      <c r="H37" s="49" t="s">
        <v>142</v>
      </c>
      <c r="I37" s="23">
        <v>431709953</v>
      </c>
      <c r="J37" s="23">
        <v>100</v>
      </c>
      <c r="K37" s="23">
        <v>432922717</v>
      </c>
      <c r="L37" s="23">
        <v>100</v>
      </c>
      <c r="M37" s="23">
        <v>-1212764</v>
      </c>
      <c r="N37" s="27">
        <v>-0.28000000000000003</v>
      </c>
    </row>
    <row r="38" spans="1:14" ht="69.95" customHeight="1">
      <c r="A38" s="48" t="s">
        <v>141</v>
      </c>
      <c r="B38" s="48"/>
      <c r="C38" s="48"/>
      <c r="D38" s="48"/>
      <c r="E38" s="48"/>
      <c r="F38" s="48"/>
      <c r="G38" s="48"/>
    </row>
  </sheetData>
  <mergeCells count="9">
    <mergeCell ref="K4:L4"/>
    <mergeCell ref="M4:N4"/>
    <mergeCell ref="A38:G38"/>
    <mergeCell ref="A4:A5"/>
    <mergeCell ref="F4:G4"/>
    <mergeCell ref="D4:E4"/>
    <mergeCell ref="B4:C4"/>
    <mergeCell ref="H4:H5"/>
    <mergeCell ref="I4:J4"/>
  </mergeCells>
  <phoneticPr fontId="2" type="noConversion"/>
  <pageMargins left="0.55118110236220474" right="0.35433070866141736" top="0.98425196850393704" bottom="0.98425196850393704" header="0.51181102362204722" footer="0.51181102362204722"/>
  <pageSetup paperSize="9" scale="85"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dimension ref="A1:F24"/>
  <sheetViews>
    <sheetView workbookViewId="0">
      <selection activeCell="I8" sqref="I8"/>
    </sheetView>
  </sheetViews>
  <sheetFormatPr defaultRowHeight="16.5"/>
  <cols>
    <col min="1" max="1" width="21.5" style="53" customWidth="1"/>
    <col min="2" max="4" width="17.625" style="53" customWidth="1"/>
    <col min="5" max="5" width="9.375" style="53" customWidth="1"/>
    <col min="6" max="6" width="24.125" style="53" customWidth="1"/>
    <col min="7" max="16384" width="9" style="52"/>
  </cols>
  <sheetData>
    <row r="1" spans="1:6" ht="21">
      <c r="A1" s="82"/>
      <c r="B1" s="82"/>
      <c r="C1" s="82" t="s">
        <v>70</v>
      </c>
      <c r="D1" s="82"/>
      <c r="E1" s="82"/>
      <c r="F1" s="82"/>
    </row>
    <row r="2" spans="1:6" ht="21">
      <c r="A2" s="82"/>
      <c r="B2" s="82"/>
      <c r="C2" s="83" t="s">
        <v>215</v>
      </c>
      <c r="D2" s="82"/>
      <c r="E2" s="82"/>
      <c r="F2" s="82"/>
    </row>
    <row r="3" spans="1:6" ht="17.25" thickBot="1">
      <c r="A3" s="81"/>
      <c r="B3" s="79"/>
      <c r="C3" s="80" t="s">
        <v>68</v>
      </c>
      <c r="D3" s="79"/>
      <c r="E3" s="79"/>
      <c r="F3" s="78" t="s">
        <v>67</v>
      </c>
    </row>
    <row r="4" spans="1:6">
      <c r="A4" s="77" t="s">
        <v>214</v>
      </c>
      <c r="B4" s="76" t="s">
        <v>213</v>
      </c>
      <c r="C4" s="75" t="s">
        <v>212</v>
      </c>
      <c r="D4" s="74" t="s">
        <v>211</v>
      </c>
      <c r="E4" s="73"/>
      <c r="F4" s="72" t="s">
        <v>210</v>
      </c>
    </row>
    <row r="5" spans="1:6" ht="17.25" thickBot="1">
      <c r="A5" s="71"/>
      <c r="B5" s="70"/>
      <c r="C5" s="69"/>
      <c r="D5" s="68" t="s">
        <v>209</v>
      </c>
      <c r="E5" s="67" t="s">
        <v>208</v>
      </c>
      <c r="F5" s="66"/>
    </row>
    <row r="6" spans="1:6">
      <c r="A6" s="65" t="s">
        <v>11</v>
      </c>
      <c r="B6" s="64">
        <v>215318000</v>
      </c>
      <c r="C6" s="64">
        <v>226970613</v>
      </c>
      <c r="D6" s="64">
        <f>C6-B6</f>
        <v>11652613</v>
      </c>
      <c r="E6" s="64">
        <f>IF(B6=0,"",ROUND(D6*100/B6,2))</f>
        <v>5.41</v>
      </c>
      <c r="F6" s="63" t="s">
        <v>200</v>
      </c>
    </row>
    <row r="7" spans="1:6">
      <c r="A7" s="59" t="s">
        <v>12</v>
      </c>
      <c r="B7" s="58">
        <v>7527000</v>
      </c>
      <c r="C7" s="58">
        <v>7887033</v>
      </c>
      <c r="D7" s="58">
        <f>C7-B7</f>
        <v>360033</v>
      </c>
      <c r="E7" s="58">
        <f>IF(B7=0,"",ROUND(D7*100/B7,2))</f>
        <v>4.78</v>
      </c>
      <c r="F7" s="57" t="s">
        <v>200</v>
      </c>
    </row>
    <row r="8" spans="1:6">
      <c r="A8" s="59" t="s">
        <v>13</v>
      </c>
      <c r="B8" s="58">
        <v>7527000</v>
      </c>
      <c r="C8" s="58">
        <v>7887033</v>
      </c>
      <c r="D8" s="58">
        <f>C8-B8</f>
        <v>360033</v>
      </c>
      <c r="E8" s="58">
        <f>IF(B8=0,"",ROUND(D8*100/B8,2))</f>
        <v>4.78</v>
      </c>
      <c r="F8" s="57" t="s">
        <v>200</v>
      </c>
    </row>
    <row r="9" spans="1:6">
      <c r="A9" s="59" t="s">
        <v>125</v>
      </c>
      <c r="B9" s="58">
        <v>7527000</v>
      </c>
      <c r="C9" s="58">
        <v>7887033</v>
      </c>
      <c r="D9" s="58">
        <f>C9-B9</f>
        <v>360033</v>
      </c>
      <c r="E9" s="58">
        <f>IF(B9=0,"",ROUND(D9*100/B9,2))</f>
        <v>4.78</v>
      </c>
      <c r="F9" s="57" t="s">
        <v>200</v>
      </c>
    </row>
    <row r="10" spans="1:6">
      <c r="A10" s="59" t="s">
        <v>14</v>
      </c>
      <c r="B10" s="58">
        <v>207791000</v>
      </c>
      <c r="C10" s="58">
        <v>219083580</v>
      </c>
      <c r="D10" s="58">
        <f>C10-B10</f>
        <v>11292580</v>
      </c>
      <c r="E10" s="58">
        <f>IF(B10=0,"",ROUND(D10*100/B10,2))</f>
        <v>5.43</v>
      </c>
      <c r="F10" s="57" t="s">
        <v>200</v>
      </c>
    </row>
    <row r="11" spans="1:6" ht="33">
      <c r="A11" s="59" t="s">
        <v>15</v>
      </c>
      <c r="B11" s="58">
        <v>199134000</v>
      </c>
      <c r="C11" s="58">
        <v>199134000</v>
      </c>
      <c r="D11" s="58">
        <f>C11-B11</f>
        <v>0</v>
      </c>
      <c r="E11" s="58">
        <f>IF(B11=0,"",ROUND(D11*100/B11,2))</f>
        <v>0</v>
      </c>
      <c r="F11" s="57" t="s">
        <v>200</v>
      </c>
    </row>
    <row r="12" spans="1:6" ht="33">
      <c r="A12" s="59" t="s">
        <v>206</v>
      </c>
      <c r="B12" s="58">
        <v>199134000</v>
      </c>
      <c r="C12" s="58">
        <v>199134000</v>
      </c>
      <c r="D12" s="58">
        <f>C12-B12</f>
        <v>0</v>
      </c>
      <c r="E12" s="58">
        <f>IF(B12=0,"",ROUND(D12*100/B12,2))</f>
        <v>0</v>
      </c>
      <c r="F12" s="57" t="s">
        <v>200</v>
      </c>
    </row>
    <row r="13" spans="1:6" ht="66">
      <c r="A13" s="59" t="s">
        <v>16</v>
      </c>
      <c r="B13" s="58">
        <v>8642000</v>
      </c>
      <c r="C13" s="58">
        <v>19916880</v>
      </c>
      <c r="D13" s="58">
        <f>C13-B13</f>
        <v>11274880</v>
      </c>
      <c r="E13" s="58">
        <f>IF(B13=0,"",ROUND(D13*100/B13,2))</f>
        <v>130.47</v>
      </c>
      <c r="F13" s="57" t="s">
        <v>207</v>
      </c>
    </row>
    <row r="14" spans="1:6" ht="33">
      <c r="A14" s="59" t="s">
        <v>206</v>
      </c>
      <c r="B14" s="58">
        <v>8642000</v>
      </c>
      <c r="C14" s="58">
        <v>19916880</v>
      </c>
      <c r="D14" s="58">
        <f>C14-B14</f>
        <v>11274880</v>
      </c>
      <c r="E14" s="58">
        <f>IF(B14=0,"",ROUND(D14*100/B14,2))</f>
        <v>130.47</v>
      </c>
      <c r="F14" s="57" t="s">
        <v>200</v>
      </c>
    </row>
    <row r="15" spans="1:6">
      <c r="A15" s="59" t="s">
        <v>17</v>
      </c>
      <c r="B15" s="58">
        <v>15000</v>
      </c>
      <c r="C15" s="58">
        <v>32700</v>
      </c>
      <c r="D15" s="58">
        <f>C15-B15</f>
        <v>17700</v>
      </c>
      <c r="E15" s="58">
        <f>IF(B15=0,"",ROUND(D15*100/B15,2))</f>
        <v>118</v>
      </c>
      <c r="F15" s="57" t="s">
        <v>205</v>
      </c>
    </row>
    <row r="16" spans="1:6">
      <c r="A16" s="62" t="s">
        <v>29</v>
      </c>
      <c r="B16" s="61">
        <v>1080000</v>
      </c>
      <c r="C16" s="61">
        <v>2554184</v>
      </c>
      <c r="D16" s="61">
        <f>C16-B16</f>
        <v>1474184</v>
      </c>
      <c r="E16" s="61">
        <f>IF(B16=0,"",ROUND(D16*100/B16,2))</f>
        <v>136.5</v>
      </c>
      <c r="F16" s="60" t="s">
        <v>200</v>
      </c>
    </row>
    <row r="17" spans="1:6">
      <c r="A17" s="59" t="s">
        <v>30</v>
      </c>
      <c r="B17" s="58">
        <v>498000</v>
      </c>
      <c r="C17" s="58">
        <v>505438</v>
      </c>
      <c r="D17" s="58">
        <f>C17-B17</f>
        <v>7438</v>
      </c>
      <c r="E17" s="58">
        <f>IF(B17=0,"",ROUND(D17*100/B17,2))</f>
        <v>1.49</v>
      </c>
      <c r="F17" s="57" t="s">
        <v>200</v>
      </c>
    </row>
    <row r="18" spans="1:6">
      <c r="A18" s="59" t="s">
        <v>31</v>
      </c>
      <c r="B18" s="58">
        <v>498000</v>
      </c>
      <c r="C18" s="58">
        <v>505438</v>
      </c>
      <c r="D18" s="58">
        <f>C18-B18</f>
        <v>7438</v>
      </c>
      <c r="E18" s="58">
        <f>IF(B18=0,"",ROUND(D18*100/B18,2))</f>
        <v>1.49</v>
      </c>
      <c r="F18" s="57" t="s">
        <v>200</v>
      </c>
    </row>
    <row r="19" spans="1:6">
      <c r="A19" s="59" t="s">
        <v>32</v>
      </c>
      <c r="B19" s="58">
        <v>582000</v>
      </c>
      <c r="C19" s="58">
        <v>2048746</v>
      </c>
      <c r="D19" s="58">
        <f>C19-B19</f>
        <v>1466746</v>
      </c>
      <c r="E19" s="58">
        <f>IF(B19=0,"",ROUND(D19*100/B19,2))</f>
        <v>252.02</v>
      </c>
      <c r="F19" s="57" t="s">
        <v>200</v>
      </c>
    </row>
    <row r="20" spans="1:6" ht="49.5">
      <c r="A20" s="59" t="s">
        <v>33</v>
      </c>
      <c r="B20" s="58">
        <v>88000</v>
      </c>
      <c r="C20" s="58">
        <v>228700</v>
      </c>
      <c r="D20" s="58">
        <f>C20-B20</f>
        <v>140700</v>
      </c>
      <c r="E20" s="58">
        <f>IF(B20=0,"",ROUND(D20*100/B20,2))</f>
        <v>159.88999999999999</v>
      </c>
      <c r="F20" s="57" t="s">
        <v>204</v>
      </c>
    </row>
    <row r="21" spans="1:6">
      <c r="A21" s="59" t="s">
        <v>34</v>
      </c>
      <c r="B21" s="58">
        <v>0</v>
      </c>
      <c r="C21" s="58">
        <v>16125</v>
      </c>
      <c r="D21" s="58">
        <f>C21-B21</f>
        <v>16125</v>
      </c>
      <c r="E21" s="58" t="str">
        <f>IF(B21=0,"",ROUND(D21*100/B21,2))</f>
        <v/>
      </c>
      <c r="F21" s="57" t="s">
        <v>203</v>
      </c>
    </row>
    <row r="22" spans="1:6" ht="33">
      <c r="A22" s="59" t="s">
        <v>35</v>
      </c>
      <c r="B22" s="58">
        <v>0</v>
      </c>
      <c r="C22" s="58">
        <v>1107216</v>
      </c>
      <c r="D22" s="58">
        <f>C22-B22</f>
        <v>1107216</v>
      </c>
      <c r="E22" s="58" t="str">
        <f>IF(B22=0,"",ROUND(D22*100/B22,2))</f>
        <v/>
      </c>
      <c r="F22" s="57" t="s">
        <v>202</v>
      </c>
    </row>
    <row r="23" spans="1:6" ht="66">
      <c r="A23" s="59" t="s">
        <v>36</v>
      </c>
      <c r="B23" s="58">
        <v>494000</v>
      </c>
      <c r="C23" s="58">
        <v>696705</v>
      </c>
      <c r="D23" s="58">
        <f>C23-B23</f>
        <v>202705</v>
      </c>
      <c r="E23" s="58">
        <f>IF(B23=0,"",ROUND(D23*100/B23,2))</f>
        <v>41.03</v>
      </c>
      <c r="F23" s="57" t="s">
        <v>201</v>
      </c>
    </row>
    <row r="24" spans="1:6" ht="17.25" thickBot="1">
      <c r="A24" s="56" t="s">
        <v>142</v>
      </c>
      <c r="B24" s="55">
        <v>216398000</v>
      </c>
      <c r="C24" s="55">
        <v>229524797</v>
      </c>
      <c r="D24" s="55">
        <f>C24-B24</f>
        <v>13126797</v>
      </c>
      <c r="E24" s="55">
        <f>IF(B24=0,"",ROUND(D24*100/B24,2))</f>
        <v>6.07</v>
      </c>
      <c r="F24" s="54" t="s">
        <v>200</v>
      </c>
    </row>
  </sheetData>
  <mergeCells count="5">
    <mergeCell ref="F4:F5"/>
    <mergeCell ref="A4:A5"/>
    <mergeCell ref="B4:B5"/>
    <mergeCell ref="C4:C5"/>
    <mergeCell ref="D4:E4"/>
  </mergeCells>
  <phoneticPr fontId="2" type="noConversion"/>
  <pageMargins left="0.75" right="0.75" top="1" bottom="1" header="0.5" footer="0.5"/>
  <pageSetup paperSize="9" scale="8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dimension ref="A1:F121"/>
  <sheetViews>
    <sheetView workbookViewId="0">
      <selection activeCell="H15" sqref="H15"/>
    </sheetView>
  </sheetViews>
  <sheetFormatPr defaultRowHeight="16.5"/>
  <cols>
    <col min="1" max="1" width="21.5" style="53" customWidth="1"/>
    <col min="2" max="4" width="17.625" style="53" customWidth="1"/>
    <col min="5" max="5" width="9.375" style="53" customWidth="1"/>
    <col min="6" max="6" width="24.125" style="53" customWidth="1"/>
    <col min="7" max="16384" width="9" style="52"/>
  </cols>
  <sheetData>
    <row r="1" spans="1:6" ht="21">
      <c r="A1" s="82"/>
      <c r="B1" s="82"/>
      <c r="C1" s="82" t="s">
        <v>70</v>
      </c>
      <c r="D1" s="82"/>
      <c r="E1" s="82"/>
      <c r="F1" s="82"/>
    </row>
    <row r="2" spans="1:6" ht="21">
      <c r="A2" s="82"/>
      <c r="B2" s="82"/>
      <c r="C2" s="83" t="s">
        <v>260</v>
      </c>
      <c r="D2" s="82"/>
      <c r="E2" s="82"/>
      <c r="F2" s="82"/>
    </row>
    <row r="3" spans="1:6" ht="17.25" thickBot="1">
      <c r="A3" s="81"/>
      <c r="B3" s="79"/>
      <c r="C3" s="80" t="s">
        <v>68</v>
      </c>
      <c r="D3" s="79"/>
      <c r="E3" s="79"/>
      <c r="F3" s="78" t="s">
        <v>67</v>
      </c>
    </row>
    <row r="4" spans="1:6">
      <c r="A4" s="77" t="s">
        <v>214</v>
      </c>
      <c r="B4" s="76" t="s">
        <v>213</v>
      </c>
      <c r="C4" s="75" t="s">
        <v>212</v>
      </c>
      <c r="D4" s="74" t="s">
        <v>211</v>
      </c>
      <c r="E4" s="73"/>
      <c r="F4" s="72" t="s">
        <v>210</v>
      </c>
    </row>
    <row r="5" spans="1:6" ht="17.25" thickBot="1">
      <c r="A5" s="71"/>
      <c r="B5" s="70"/>
      <c r="C5" s="69"/>
      <c r="D5" s="68" t="s">
        <v>209</v>
      </c>
      <c r="E5" s="67" t="s">
        <v>208</v>
      </c>
      <c r="F5" s="66"/>
    </row>
    <row r="6" spans="1:6">
      <c r="A6" s="65" t="s">
        <v>18</v>
      </c>
      <c r="B6" s="64">
        <v>237480000</v>
      </c>
      <c r="C6" s="64">
        <v>241520420</v>
      </c>
      <c r="D6" s="64">
        <f>C6-B6</f>
        <v>4040420</v>
      </c>
      <c r="E6" s="64">
        <f>IF(B6=0,"",ROUND(D6*100/B6,2))</f>
        <v>1.7</v>
      </c>
      <c r="F6" s="63" t="s">
        <v>200</v>
      </c>
    </row>
    <row r="7" spans="1:6">
      <c r="A7" s="59" t="s">
        <v>19</v>
      </c>
      <c r="B7" s="58">
        <v>169101000</v>
      </c>
      <c r="C7" s="58">
        <v>170155795</v>
      </c>
      <c r="D7" s="58">
        <f>C7-B7</f>
        <v>1054795</v>
      </c>
      <c r="E7" s="58">
        <f>IF(B7=0,"",ROUND(D7*100/B7,2))</f>
        <v>0.62</v>
      </c>
      <c r="F7" s="57" t="s">
        <v>200</v>
      </c>
    </row>
    <row r="8" spans="1:6" ht="33">
      <c r="A8" s="59" t="s">
        <v>20</v>
      </c>
      <c r="B8" s="58">
        <v>162211000</v>
      </c>
      <c r="C8" s="58">
        <v>162494256</v>
      </c>
      <c r="D8" s="58">
        <f>C8-B8</f>
        <v>283256</v>
      </c>
      <c r="E8" s="58">
        <f>IF(B8=0,"",ROUND(D8*100/B8,2))</f>
        <v>0.17</v>
      </c>
      <c r="F8" s="57" t="s">
        <v>200</v>
      </c>
    </row>
    <row r="9" spans="1:6">
      <c r="A9" s="59" t="s">
        <v>248</v>
      </c>
      <c r="B9" s="58">
        <v>128017000</v>
      </c>
      <c r="C9" s="58">
        <v>121855183</v>
      </c>
      <c r="D9" s="58">
        <f>C9-B9</f>
        <v>-6161817</v>
      </c>
      <c r="E9" s="58">
        <f>IF(B9=0,"",ROUND(D9*100/B9,2))</f>
        <v>-4.8099999999999996</v>
      </c>
      <c r="F9" s="57" t="s">
        <v>200</v>
      </c>
    </row>
    <row r="10" spans="1:6">
      <c r="A10" s="59" t="s">
        <v>247</v>
      </c>
      <c r="B10" s="58">
        <v>90564000</v>
      </c>
      <c r="C10" s="58">
        <v>85788602</v>
      </c>
      <c r="D10" s="58">
        <f>C10-B10</f>
        <v>-4775398</v>
      </c>
      <c r="E10" s="58">
        <f>IF(B10=0,"",ROUND(D10*100/B10,2))</f>
        <v>-5.27</v>
      </c>
      <c r="F10" s="57" t="s">
        <v>200</v>
      </c>
    </row>
    <row r="11" spans="1:6" ht="33">
      <c r="A11" s="59" t="s">
        <v>246</v>
      </c>
      <c r="B11" s="58">
        <v>1086000</v>
      </c>
      <c r="C11" s="58">
        <v>1048225</v>
      </c>
      <c r="D11" s="58">
        <f>C11-B11</f>
        <v>-37775</v>
      </c>
      <c r="E11" s="58">
        <f>IF(B11=0,"",ROUND(D11*100/B11,2))</f>
        <v>-3.48</v>
      </c>
      <c r="F11" s="57" t="s">
        <v>200</v>
      </c>
    </row>
    <row r="12" spans="1:6">
      <c r="A12" s="59" t="s">
        <v>245</v>
      </c>
      <c r="B12" s="58">
        <v>750000</v>
      </c>
      <c r="C12" s="58">
        <v>669516</v>
      </c>
      <c r="D12" s="58">
        <f>C12-B12</f>
        <v>-80484</v>
      </c>
      <c r="E12" s="58">
        <f>IF(B12=0,"",ROUND(D12*100/B12,2))</f>
        <v>-10.73</v>
      </c>
      <c r="F12" s="57" t="s">
        <v>200</v>
      </c>
    </row>
    <row r="13" spans="1:6">
      <c r="A13" s="59" t="s">
        <v>244</v>
      </c>
      <c r="B13" s="58">
        <v>18755000</v>
      </c>
      <c r="C13" s="58">
        <v>17961688</v>
      </c>
      <c r="D13" s="58">
        <f>C13-B13</f>
        <v>-793312</v>
      </c>
      <c r="E13" s="58">
        <f>IF(B13=0,"",ROUND(D13*100/B13,2))</f>
        <v>-4.2300000000000004</v>
      </c>
      <c r="F13" s="57" t="s">
        <v>200</v>
      </c>
    </row>
    <row r="14" spans="1:6">
      <c r="A14" s="59" t="s">
        <v>243</v>
      </c>
      <c r="B14" s="58">
        <v>7578000</v>
      </c>
      <c r="C14" s="58">
        <v>7043716</v>
      </c>
      <c r="D14" s="58">
        <f>C14-B14</f>
        <v>-534284</v>
      </c>
      <c r="E14" s="58">
        <f>IF(B14=0,"",ROUND(D14*100/B14,2))</f>
        <v>-7.05</v>
      </c>
      <c r="F14" s="57" t="s">
        <v>200</v>
      </c>
    </row>
    <row r="15" spans="1:6">
      <c r="A15" s="59" t="s">
        <v>242</v>
      </c>
      <c r="B15" s="58">
        <v>9279000</v>
      </c>
      <c r="C15" s="58">
        <v>9341037</v>
      </c>
      <c r="D15" s="58">
        <f>C15-B15</f>
        <v>62037</v>
      </c>
      <c r="E15" s="58">
        <f>IF(B15=0,"",ROUND(D15*100/B15,2))</f>
        <v>0.67</v>
      </c>
      <c r="F15" s="57" t="s">
        <v>200</v>
      </c>
    </row>
    <row r="16" spans="1:6">
      <c r="A16" s="59" t="s">
        <v>259</v>
      </c>
      <c r="B16" s="58">
        <v>5000</v>
      </c>
      <c r="C16" s="58">
        <v>2399</v>
      </c>
      <c r="D16" s="58">
        <f>C16-B16</f>
        <v>-2601</v>
      </c>
      <c r="E16" s="58">
        <f>IF(B16=0,"",ROUND(D16*100/B16,2))</f>
        <v>-52.02</v>
      </c>
      <c r="F16" s="57" t="s">
        <v>200</v>
      </c>
    </row>
    <row r="17" spans="1:6">
      <c r="A17" s="59" t="s">
        <v>219</v>
      </c>
      <c r="B17" s="58">
        <v>15368000</v>
      </c>
      <c r="C17" s="58">
        <v>21096444</v>
      </c>
      <c r="D17" s="58">
        <f>C17-B17</f>
        <v>5728444</v>
      </c>
      <c r="E17" s="58">
        <f>IF(B17=0,"",ROUND(D17*100/B17,2))</f>
        <v>37.28</v>
      </c>
      <c r="F17" s="57" t="s">
        <v>200</v>
      </c>
    </row>
    <row r="18" spans="1:6">
      <c r="A18" s="59" t="s">
        <v>218</v>
      </c>
      <c r="B18" s="58">
        <v>2307000</v>
      </c>
      <c r="C18" s="58">
        <v>1139170</v>
      </c>
      <c r="D18" s="58">
        <f>C18-B18</f>
        <v>-1167830</v>
      </c>
      <c r="E18" s="58">
        <f>IF(B18=0,"",ROUND(D18*100/B18,2))</f>
        <v>-50.62</v>
      </c>
      <c r="F18" s="57" t="s">
        <v>200</v>
      </c>
    </row>
    <row r="19" spans="1:6">
      <c r="A19" s="59" t="s">
        <v>241</v>
      </c>
      <c r="B19" s="58">
        <v>181000</v>
      </c>
      <c r="C19" s="58">
        <v>186166</v>
      </c>
      <c r="D19" s="58">
        <f>C19-B19</f>
        <v>5166</v>
      </c>
      <c r="E19" s="58">
        <f>IF(B19=0,"",ROUND(D19*100/B19,2))</f>
        <v>2.85</v>
      </c>
      <c r="F19" s="57" t="s">
        <v>200</v>
      </c>
    </row>
    <row r="20" spans="1:6">
      <c r="A20" s="59" t="s">
        <v>234</v>
      </c>
      <c r="B20" s="58">
        <v>410000</v>
      </c>
      <c r="C20" s="58">
        <v>463739</v>
      </c>
      <c r="D20" s="58">
        <f>C20-B20</f>
        <v>53739</v>
      </c>
      <c r="E20" s="58">
        <f>IF(B20=0,"",ROUND(D20*100/B20,2))</f>
        <v>13.11</v>
      </c>
      <c r="F20" s="57" t="s">
        <v>200</v>
      </c>
    </row>
    <row r="21" spans="1:6" ht="33">
      <c r="A21" s="59" t="s">
        <v>233</v>
      </c>
      <c r="B21" s="58">
        <v>133000</v>
      </c>
      <c r="C21" s="58">
        <v>92078</v>
      </c>
      <c r="D21" s="58">
        <f>C21-B21</f>
        <v>-40922</v>
      </c>
      <c r="E21" s="58">
        <f>IF(B21=0,"",ROUND(D21*100/B21,2))</f>
        <v>-30.77</v>
      </c>
      <c r="F21" s="57" t="s">
        <v>200</v>
      </c>
    </row>
    <row r="22" spans="1:6" ht="33">
      <c r="A22" s="59" t="s">
        <v>232</v>
      </c>
      <c r="B22" s="58">
        <v>550000</v>
      </c>
      <c r="C22" s="58">
        <v>5266066</v>
      </c>
      <c r="D22" s="58">
        <f>C22-B22</f>
        <v>4716066</v>
      </c>
      <c r="E22" s="58">
        <f>IF(B22=0,"",ROUND(D22*100/B22,2))</f>
        <v>857.47</v>
      </c>
      <c r="F22" s="57" t="s">
        <v>200</v>
      </c>
    </row>
    <row r="23" spans="1:6">
      <c r="A23" s="59" t="s">
        <v>231</v>
      </c>
      <c r="B23" s="58">
        <v>38000</v>
      </c>
      <c r="C23" s="58">
        <v>93911</v>
      </c>
      <c r="D23" s="58">
        <f>C23-B23</f>
        <v>55911</v>
      </c>
      <c r="E23" s="58">
        <f>IF(B23=0,"",ROUND(D23*100/B23,2))</f>
        <v>147.13</v>
      </c>
      <c r="F23" s="57" t="s">
        <v>200</v>
      </c>
    </row>
    <row r="24" spans="1:6">
      <c r="A24" s="59" t="s">
        <v>230</v>
      </c>
      <c r="B24" s="58">
        <v>11568000</v>
      </c>
      <c r="C24" s="58">
        <v>13426575</v>
      </c>
      <c r="D24" s="58">
        <f>C24-B24</f>
        <v>1858575</v>
      </c>
      <c r="E24" s="58">
        <f>IF(B24=0,"",ROUND(D24*100/B24,2))</f>
        <v>16.07</v>
      </c>
      <c r="F24" s="57" t="s">
        <v>200</v>
      </c>
    </row>
    <row r="25" spans="1:6">
      <c r="A25" s="59" t="s">
        <v>229</v>
      </c>
      <c r="B25" s="58">
        <v>181000</v>
      </c>
      <c r="C25" s="58">
        <v>428739</v>
      </c>
      <c r="D25" s="58">
        <f>C25-B25</f>
        <v>247739</v>
      </c>
      <c r="E25" s="58">
        <f>IF(B25=0,"",ROUND(D25*100/B25,2))</f>
        <v>136.87</v>
      </c>
      <c r="F25" s="57" t="s">
        <v>200</v>
      </c>
    </row>
    <row r="26" spans="1:6">
      <c r="A26" s="59" t="s">
        <v>228</v>
      </c>
      <c r="B26" s="58">
        <v>990000</v>
      </c>
      <c r="C26" s="58">
        <v>1823683</v>
      </c>
      <c r="D26" s="58">
        <f>C26-B26</f>
        <v>833683</v>
      </c>
      <c r="E26" s="58">
        <f>IF(B26=0,"",ROUND(D26*100/B26,2))</f>
        <v>84.21</v>
      </c>
      <c r="F26" s="57" t="s">
        <v>200</v>
      </c>
    </row>
    <row r="27" spans="1:6">
      <c r="A27" s="59" t="s">
        <v>227</v>
      </c>
      <c r="B27" s="58">
        <v>470000</v>
      </c>
      <c r="C27" s="58">
        <v>412934</v>
      </c>
      <c r="D27" s="58">
        <f>C27-B27</f>
        <v>-57066</v>
      </c>
      <c r="E27" s="58">
        <f>IF(B27=0,"",ROUND(D27*100/B27,2))</f>
        <v>-12.14</v>
      </c>
      <c r="F27" s="57" t="s">
        <v>200</v>
      </c>
    </row>
    <row r="28" spans="1:6">
      <c r="A28" s="59" t="s">
        <v>226</v>
      </c>
      <c r="B28" s="58">
        <v>520000</v>
      </c>
      <c r="C28" s="58">
        <v>1410749</v>
      </c>
      <c r="D28" s="58">
        <f>C28-B28</f>
        <v>890749</v>
      </c>
      <c r="E28" s="58">
        <f>IF(B28=0,"",ROUND(D28*100/B28,2))</f>
        <v>171.3</v>
      </c>
      <c r="F28" s="57" t="s">
        <v>200</v>
      </c>
    </row>
    <row r="29" spans="1:6">
      <c r="A29" s="59" t="s">
        <v>225</v>
      </c>
      <c r="B29" s="58">
        <v>4905000</v>
      </c>
      <c r="C29" s="58">
        <v>6544235</v>
      </c>
      <c r="D29" s="58">
        <f>C29-B29</f>
        <v>1639235</v>
      </c>
      <c r="E29" s="58">
        <f>IF(B29=0,"",ROUND(D29*100/B29,2))</f>
        <v>33.42</v>
      </c>
      <c r="F29" s="57" t="s">
        <v>200</v>
      </c>
    </row>
    <row r="30" spans="1:6">
      <c r="A30" s="59" t="s">
        <v>258</v>
      </c>
      <c r="B30" s="58">
        <v>66000</v>
      </c>
      <c r="C30" s="58">
        <v>0</v>
      </c>
      <c r="D30" s="58">
        <f>C30-B30</f>
        <v>-66000</v>
      </c>
      <c r="E30" s="58">
        <f>IF(B30=0,"",ROUND(D30*100/B30,2))</f>
        <v>-100</v>
      </c>
      <c r="F30" s="57" t="s">
        <v>200</v>
      </c>
    </row>
    <row r="31" spans="1:6" ht="33">
      <c r="A31" s="59" t="s">
        <v>223</v>
      </c>
      <c r="B31" s="58">
        <v>4839000</v>
      </c>
      <c r="C31" s="58">
        <v>6449850</v>
      </c>
      <c r="D31" s="58">
        <f>C31-B31</f>
        <v>1610850</v>
      </c>
      <c r="E31" s="58">
        <f>IF(B31=0,"",ROUND(D31*100/B31,2))</f>
        <v>33.29</v>
      </c>
      <c r="F31" s="57" t="s">
        <v>200</v>
      </c>
    </row>
    <row r="32" spans="1:6">
      <c r="A32" s="59" t="s">
        <v>257</v>
      </c>
      <c r="B32" s="58">
        <v>0</v>
      </c>
      <c r="C32" s="58">
        <v>94385</v>
      </c>
      <c r="D32" s="58">
        <f>C32-B32</f>
        <v>94385</v>
      </c>
      <c r="E32" s="58" t="str">
        <f>IF(B32=0,"",ROUND(D32*100/B32,2))</f>
        <v/>
      </c>
      <c r="F32" s="57" t="s">
        <v>200</v>
      </c>
    </row>
    <row r="33" spans="1:6" ht="33">
      <c r="A33" s="59" t="s">
        <v>239</v>
      </c>
      <c r="B33" s="58">
        <v>12697000</v>
      </c>
      <c r="C33" s="58">
        <v>10985745</v>
      </c>
      <c r="D33" s="58">
        <f>C33-B33</f>
        <v>-1711255</v>
      </c>
      <c r="E33" s="58">
        <f>IF(B33=0,"",ROUND(D33*100/B33,2))</f>
        <v>-13.48</v>
      </c>
      <c r="F33" s="57" t="s">
        <v>200</v>
      </c>
    </row>
    <row r="34" spans="1:6" ht="33">
      <c r="A34" s="59" t="s">
        <v>238</v>
      </c>
      <c r="B34" s="58">
        <v>5397000</v>
      </c>
      <c r="C34" s="58">
        <v>3424859</v>
      </c>
      <c r="D34" s="58">
        <f>C34-B34</f>
        <v>-1972141</v>
      </c>
      <c r="E34" s="58">
        <f>IF(B34=0,"",ROUND(D34*100/B34,2))</f>
        <v>-36.54</v>
      </c>
      <c r="F34" s="57" t="s">
        <v>200</v>
      </c>
    </row>
    <row r="35" spans="1:6" ht="33">
      <c r="A35" s="59" t="s">
        <v>237</v>
      </c>
      <c r="B35" s="58">
        <v>3594000</v>
      </c>
      <c r="C35" s="58">
        <v>3594336</v>
      </c>
      <c r="D35" s="58">
        <f>C35-B35</f>
        <v>336</v>
      </c>
      <c r="E35" s="58">
        <f>IF(B35=0,"",ROUND(D35*100/B35,2))</f>
        <v>0.01</v>
      </c>
      <c r="F35" s="57" t="s">
        <v>200</v>
      </c>
    </row>
    <row r="36" spans="1:6">
      <c r="A36" s="59" t="s">
        <v>236</v>
      </c>
      <c r="B36" s="58">
        <v>3706000</v>
      </c>
      <c r="C36" s="58">
        <v>3966550</v>
      </c>
      <c r="D36" s="58">
        <f>C36-B36</f>
        <v>260550</v>
      </c>
      <c r="E36" s="58">
        <f>IF(B36=0,"",ROUND(D36*100/B36,2))</f>
        <v>7.03</v>
      </c>
      <c r="F36" s="57" t="s">
        <v>200</v>
      </c>
    </row>
    <row r="37" spans="1:6" ht="33">
      <c r="A37" s="59" t="s">
        <v>251</v>
      </c>
      <c r="B37" s="58">
        <v>95000</v>
      </c>
      <c r="C37" s="58">
        <v>93629</v>
      </c>
      <c r="D37" s="58">
        <f>C37-B37</f>
        <v>-1371</v>
      </c>
      <c r="E37" s="58">
        <f>IF(B37=0,"",ROUND(D37*100/B37,2))</f>
        <v>-1.44</v>
      </c>
      <c r="F37" s="57" t="s">
        <v>200</v>
      </c>
    </row>
    <row r="38" spans="1:6">
      <c r="A38" s="59" t="s">
        <v>256</v>
      </c>
      <c r="B38" s="58">
        <v>48000</v>
      </c>
      <c r="C38" s="58">
        <v>45314</v>
      </c>
      <c r="D38" s="58">
        <f>C38-B38</f>
        <v>-2686</v>
      </c>
      <c r="E38" s="58">
        <f>IF(B38=0,"",ROUND(D38*100/B38,2))</f>
        <v>-5.6</v>
      </c>
      <c r="F38" s="57" t="s">
        <v>200</v>
      </c>
    </row>
    <row r="39" spans="1:6">
      <c r="A39" s="59" t="s">
        <v>250</v>
      </c>
      <c r="B39" s="58">
        <v>47000</v>
      </c>
      <c r="C39" s="58">
        <v>48315</v>
      </c>
      <c r="D39" s="58">
        <f>C39-B39</f>
        <v>1315</v>
      </c>
      <c r="E39" s="58">
        <f>IF(B39=0,"",ROUND(D39*100/B39,2))</f>
        <v>2.8</v>
      </c>
      <c r="F39" s="57" t="s">
        <v>200</v>
      </c>
    </row>
    <row r="40" spans="1:6" ht="49.5">
      <c r="A40" s="59" t="s">
        <v>222</v>
      </c>
      <c r="B40" s="58">
        <v>139000</v>
      </c>
      <c r="C40" s="58">
        <v>95337</v>
      </c>
      <c r="D40" s="58">
        <f>C40-B40</f>
        <v>-43663</v>
      </c>
      <c r="E40" s="58">
        <f>IF(B40=0,"",ROUND(D40*100/B40,2))</f>
        <v>-31.41</v>
      </c>
      <c r="F40" s="57" t="s">
        <v>200</v>
      </c>
    </row>
    <row r="41" spans="1:6">
      <c r="A41" s="59" t="s">
        <v>255</v>
      </c>
      <c r="B41" s="58">
        <v>29000</v>
      </c>
      <c r="C41" s="58">
        <v>35500</v>
      </c>
      <c r="D41" s="58">
        <f>C41-B41</f>
        <v>6500</v>
      </c>
      <c r="E41" s="58">
        <f>IF(B41=0,"",ROUND(D41*100/B41,2))</f>
        <v>22.41</v>
      </c>
      <c r="F41" s="57" t="s">
        <v>200</v>
      </c>
    </row>
    <row r="42" spans="1:6" ht="33">
      <c r="A42" s="59" t="s">
        <v>221</v>
      </c>
      <c r="B42" s="58">
        <v>70000</v>
      </c>
      <c r="C42" s="58">
        <v>40038</v>
      </c>
      <c r="D42" s="58">
        <f>C42-B42</f>
        <v>-29962</v>
      </c>
      <c r="E42" s="58">
        <f>IF(B42=0,"",ROUND(D42*100/B42,2))</f>
        <v>-42.8</v>
      </c>
      <c r="F42" s="57" t="s">
        <v>200</v>
      </c>
    </row>
    <row r="43" spans="1:6" ht="49.5">
      <c r="A43" s="59" t="s">
        <v>254</v>
      </c>
      <c r="B43" s="58">
        <v>0</v>
      </c>
      <c r="C43" s="58">
        <v>19799</v>
      </c>
      <c r="D43" s="58">
        <f>C43-B43</f>
        <v>19799</v>
      </c>
      <c r="E43" s="58" t="str">
        <f>IF(B43=0,"",ROUND(D43*100/B43,2))</f>
        <v/>
      </c>
      <c r="F43" s="57" t="s">
        <v>200</v>
      </c>
    </row>
    <row r="44" spans="1:6" ht="33">
      <c r="A44" s="59" t="s">
        <v>253</v>
      </c>
      <c r="B44" s="58">
        <v>40000</v>
      </c>
      <c r="C44" s="58">
        <v>0</v>
      </c>
      <c r="D44" s="58">
        <f>C44-B44</f>
        <v>-40000</v>
      </c>
      <c r="E44" s="58">
        <f>IF(B44=0,"",ROUND(D44*100/B44,2))</f>
        <v>-100</v>
      </c>
      <c r="F44" s="57" t="s">
        <v>200</v>
      </c>
    </row>
    <row r="45" spans="1:6" ht="82.5">
      <c r="A45" s="59" t="s">
        <v>21</v>
      </c>
      <c r="B45" s="58">
        <v>6890000</v>
      </c>
      <c r="C45" s="58">
        <v>7661539</v>
      </c>
      <c r="D45" s="58">
        <f>C45-B45</f>
        <v>771539</v>
      </c>
      <c r="E45" s="58">
        <f>IF(B45=0,"",ROUND(D45*100/B45,2))</f>
        <v>11.2</v>
      </c>
      <c r="F45" s="57" t="s">
        <v>252</v>
      </c>
    </row>
    <row r="46" spans="1:6">
      <c r="A46" s="59" t="s">
        <v>248</v>
      </c>
      <c r="B46" s="58">
        <v>95000</v>
      </c>
      <c r="C46" s="58">
        <v>20313</v>
      </c>
      <c r="D46" s="58">
        <f>C46-B46</f>
        <v>-74687</v>
      </c>
      <c r="E46" s="58">
        <f>IF(B46=0,"",ROUND(D46*100/B46,2))</f>
        <v>-78.62</v>
      </c>
      <c r="F46" s="57" t="s">
        <v>200</v>
      </c>
    </row>
    <row r="47" spans="1:6">
      <c r="A47" s="59" t="s">
        <v>245</v>
      </c>
      <c r="B47" s="58">
        <v>95000</v>
      </c>
      <c r="C47" s="58">
        <v>20313</v>
      </c>
      <c r="D47" s="58">
        <f>C47-B47</f>
        <v>-74687</v>
      </c>
      <c r="E47" s="58">
        <f>IF(B47=0,"",ROUND(D47*100/B47,2))</f>
        <v>-78.62</v>
      </c>
      <c r="F47" s="57" t="s">
        <v>200</v>
      </c>
    </row>
    <row r="48" spans="1:6">
      <c r="A48" s="59" t="s">
        <v>219</v>
      </c>
      <c r="B48" s="58">
        <v>5487000</v>
      </c>
      <c r="C48" s="58">
        <v>5985059</v>
      </c>
      <c r="D48" s="58">
        <f>C48-B48</f>
        <v>498059</v>
      </c>
      <c r="E48" s="58">
        <f>IF(B48=0,"",ROUND(D48*100/B48,2))</f>
        <v>9.08</v>
      </c>
      <c r="F48" s="57" t="s">
        <v>200</v>
      </c>
    </row>
    <row r="49" spans="1:6">
      <c r="A49" s="59" t="s">
        <v>218</v>
      </c>
      <c r="B49" s="58">
        <v>208000</v>
      </c>
      <c r="C49" s="58">
        <v>207740</v>
      </c>
      <c r="D49" s="58">
        <f>C49-B49</f>
        <v>-260</v>
      </c>
      <c r="E49" s="58">
        <f>IF(B49=0,"",ROUND(D49*100/B49,2))</f>
        <v>-0.13</v>
      </c>
      <c r="F49" s="57" t="s">
        <v>200</v>
      </c>
    </row>
    <row r="50" spans="1:6">
      <c r="A50" s="59" t="s">
        <v>241</v>
      </c>
      <c r="B50" s="58">
        <v>47000</v>
      </c>
      <c r="C50" s="58">
        <v>65201</v>
      </c>
      <c r="D50" s="58">
        <f>C50-B50</f>
        <v>18201</v>
      </c>
      <c r="E50" s="58">
        <f>IF(B50=0,"",ROUND(D50*100/B50,2))</f>
        <v>38.729999999999997</v>
      </c>
      <c r="F50" s="57" t="s">
        <v>200</v>
      </c>
    </row>
    <row r="51" spans="1:6">
      <c r="A51" s="59" t="s">
        <v>234</v>
      </c>
      <c r="B51" s="58">
        <v>513000</v>
      </c>
      <c r="C51" s="58">
        <v>288546</v>
      </c>
      <c r="D51" s="58">
        <f>C51-B51</f>
        <v>-224454</v>
      </c>
      <c r="E51" s="58">
        <f>IF(B51=0,"",ROUND(D51*100/B51,2))</f>
        <v>-43.75</v>
      </c>
      <c r="F51" s="57" t="s">
        <v>200</v>
      </c>
    </row>
    <row r="52" spans="1:6" ht="33">
      <c r="A52" s="59" t="s">
        <v>233</v>
      </c>
      <c r="B52" s="58">
        <v>338000</v>
      </c>
      <c r="C52" s="58">
        <v>196863</v>
      </c>
      <c r="D52" s="58">
        <f>C52-B52</f>
        <v>-141137</v>
      </c>
      <c r="E52" s="58">
        <f>IF(B52=0,"",ROUND(D52*100/B52,2))</f>
        <v>-41.76</v>
      </c>
      <c r="F52" s="57" t="s">
        <v>200</v>
      </c>
    </row>
    <row r="53" spans="1:6" ht="33">
      <c r="A53" s="59" t="s">
        <v>232</v>
      </c>
      <c r="B53" s="58">
        <v>0</v>
      </c>
      <c r="C53" s="58">
        <v>3000</v>
      </c>
      <c r="D53" s="58">
        <f>C53-B53</f>
        <v>3000</v>
      </c>
      <c r="E53" s="58" t="str">
        <f>IF(B53=0,"",ROUND(D53*100/B53,2))</f>
        <v/>
      </c>
      <c r="F53" s="57" t="s">
        <v>200</v>
      </c>
    </row>
    <row r="54" spans="1:6">
      <c r="A54" s="59" t="s">
        <v>230</v>
      </c>
      <c r="B54" s="58">
        <v>2129000</v>
      </c>
      <c r="C54" s="58">
        <v>2712884</v>
      </c>
      <c r="D54" s="58">
        <f>C54-B54</f>
        <v>583884</v>
      </c>
      <c r="E54" s="58">
        <f>IF(B54=0,"",ROUND(D54*100/B54,2))</f>
        <v>27.43</v>
      </c>
      <c r="F54" s="57" t="s">
        <v>200</v>
      </c>
    </row>
    <row r="55" spans="1:6">
      <c r="A55" s="59" t="s">
        <v>229</v>
      </c>
      <c r="B55" s="58">
        <v>2252000</v>
      </c>
      <c r="C55" s="58">
        <v>2510825</v>
      </c>
      <c r="D55" s="58">
        <f>C55-B55</f>
        <v>258825</v>
      </c>
      <c r="E55" s="58">
        <f>IF(B55=0,"",ROUND(D55*100/B55,2))</f>
        <v>11.49</v>
      </c>
      <c r="F55" s="57" t="s">
        <v>200</v>
      </c>
    </row>
    <row r="56" spans="1:6">
      <c r="A56" s="59" t="s">
        <v>228</v>
      </c>
      <c r="B56" s="58">
        <v>1278000</v>
      </c>
      <c r="C56" s="58">
        <v>1039013</v>
      </c>
      <c r="D56" s="58">
        <f>C56-B56</f>
        <v>-238987</v>
      </c>
      <c r="E56" s="58">
        <f>IF(B56=0,"",ROUND(D56*100/B56,2))</f>
        <v>-18.7</v>
      </c>
      <c r="F56" s="57" t="s">
        <v>200</v>
      </c>
    </row>
    <row r="57" spans="1:6">
      <c r="A57" s="59" t="s">
        <v>227</v>
      </c>
      <c r="B57" s="58">
        <v>600000</v>
      </c>
      <c r="C57" s="58">
        <v>421702</v>
      </c>
      <c r="D57" s="58">
        <f>C57-B57</f>
        <v>-178298</v>
      </c>
      <c r="E57" s="58">
        <f>IF(B57=0,"",ROUND(D57*100/B57,2))</f>
        <v>-29.72</v>
      </c>
      <c r="F57" s="57" t="s">
        <v>200</v>
      </c>
    </row>
    <row r="58" spans="1:6">
      <c r="A58" s="59" t="s">
        <v>226</v>
      </c>
      <c r="B58" s="58">
        <v>678000</v>
      </c>
      <c r="C58" s="58">
        <v>617311</v>
      </c>
      <c r="D58" s="58">
        <f>C58-B58</f>
        <v>-60689</v>
      </c>
      <c r="E58" s="58">
        <f>IF(B58=0,"",ROUND(D58*100/B58,2))</f>
        <v>-8.9499999999999993</v>
      </c>
      <c r="F58" s="57" t="s">
        <v>200</v>
      </c>
    </row>
    <row r="59" spans="1:6">
      <c r="A59" s="59" t="s">
        <v>225</v>
      </c>
      <c r="B59" s="58">
        <v>30000</v>
      </c>
      <c r="C59" s="58">
        <v>614540</v>
      </c>
      <c r="D59" s="58">
        <f>C59-B59</f>
        <v>584540</v>
      </c>
      <c r="E59" s="58">
        <f>IF(B59=0,"",ROUND(D59*100/B59,2))</f>
        <v>1948.47</v>
      </c>
      <c r="F59" s="57" t="s">
        <v>200</v>
      </c>
    </row>
    <row r="60" spans="1:6">
      <c r="A60" s="59" t="s">
        <v>224</v>
      </c>
      <c r="B60" s="58">
        <v>10000</v>
      </c>
      <c r="C60" s="58">
        <v>528200</v>
      </c>
      <c r="D60" s="58">
        <f>C60-B60</f>
        <v>518200</v>
      </c>
      <c r="E60" s="58">
        <f>IF(B60=0,"",ROUND(D60*100/B60,2))</f>
        <v>5182</v>
      </c>
      <c r="F60" s="57" t="s">
        <v>200</v>
      </c>
    </row>
    <row r="61" spans="1:6" ht="33">
      <c r="A61" s="59" t="s">
        <v>223</v>
      </c>
      <c r="B61" s="58">
        <v>20000</v>
      </c>
      <c r="C61" s="58">
        <v>86340</v>
      </c>
      <c r="D61" s="58">
        <f>C61-B61</f>
        <v>66340</v>
      </c>
      <c r="E61" s="58">
        <f>IF(B61=0,"",ROUND(D61*100/B61,2))</f>
        <v>331.7</v>
      </c>
      <c r="F61" s="57" t="s">
        <v>200</v>
      </c>
    </row>
    <row r="62" spans="1:6" ht="33">
      <c r="A62" s="59" t="s">
        <v>251</v>
      </c>
      <c r="B62" s="58">
        <v>0</v>
      </c>
      <c r="C62" s="58">
        <v>374</v>
      </c>
      <c r="D62" s="58">
        <f>C62-B62</f>
        <v>374</v>
      </c>
      <c r="E62" s="58" t="str">
        <f>IF(B62=0,"",ROUND(D62*100/B62,2))</f>
        <v/>
      </c>
      <c r="F62" s="57" t="s">
        <v>200</v>
      </c>
    </row>
    <row r="63" spans="1:6">
      <c r="A63" s="59" t="s">
        <v>250</v>
      </c>
      <c r="B63" s="58">
        <v>0</v>
      </c>
      <c r="C63" s="58">
        <v>374</v>
      </c>
      <c r="D63" s="58">
        <f>C63-B63</f>
        <v>374</v>
      </c>
      <c r="E63" s="58" t="str">
        <f>IF(B63=0,"",ROUND(D63*100/B63,2))</f>
        <v/>
      </c>
      <c r="F63" s="57" t="s">
        <v>200</v>
      </c>
    </row>
    <row r="64" spans="1:6" ht="49.5">
      <c r="A64" s="59" t="s">
        <v>222</v>
      </c>
      <c r="B64" s="58">
        <v>0</v>
      </c>
      <c r="C64" s="58">
        <v>2240</v>
      </c>
      <c r="D64" s="58">
        <f>C64-B64</f>
        <v>2240</v>
      </c>
      <c r="E64" s="58" t="str">
        <f>IF(B64=0,"",ROUND(D64*100/B64,2))</f>
        <v/>
      </c>
      <c r="F64" s="57" t="s">
        <v>200</v>
      </c>
    </row>
    <row r="65" spans="1:6" ht="33">
      <c r="A65" s="59" t="s">
        <v>221</v>
      </c>
      <c r="B65" s="58">
        <v>0</v>
      </c>
      <c r="C65" s="58">
        <v>2240</v>
      </c>
      <c r="D65" s="58">
        <f>C65-B65</f>
        <v>2240</v>
      </c>
      <c r="E65" s="58" t="str">
        <f>IF(B65=0,"",ROUND(D65*100/B65,2))</f>
        <v/>
      </c>
      <c r="F65" s="57" t="s">
        <v>200</v>
      </c>
    </row>
    <row r="66" spans="1:6">
      <c r="A66" s="59" t="s">
        <v>22</v>
      </c>
      <c r="B66" s="58">
        <v>12452000</v>
      </c>
      <c r="C66" s="58">
        <v>10682225</v>
      </c>
      <c r="D66" s="58">
        <f>C66-B66</f>
        <v>-1769775</v>
      </c>
      <c r="E66" s="58">
        <f>IF(B66=0,"",ROUND(D66*100/B66,2))</f>
        <v>-14.21</v>
      </c>
      <c r="F66" s="57" t="s">
        <v>200</v>
      </c>
    </row>
    <row r="67" spans="1:6" ht="49.5">
      <c r="A67" s="59" t="s">
        <v>23</v>
      </c>
      <c r="B67" s="58">
        <v>12452000</v>
      </c>
      <c r="C67" s="58">
        <v>10682225</v>
      </c>
      <c r="D67" s="58">
        <f>C67-B67</f>
        <v>-1769775</v>
      </c>
      <c r="E67" s="58">
        <f>IF(B67=0,"",ROUND(D67*100/B67,2))</f>
        <v>-14.21</v>
      </c>
      <c r="F67" s="57" t="s">
        <v>249</v>
      </c>
    </row>
    <row r="68" spans="1:6" ht="49.5">
      <c r="A68" s="59" t="s">
        <v>222</v>
      </c>
      <c r="B68" s="58">
        <v>12452000</v>
      </c>
      <c r="C68" s="58">
        <v>10682225</v>
      </c>
      <c r="D68" s="58">
        <f>C68-B68</f>
        <v>-1769775</v>
      </c>
      <c r="E68" s="58">
        <f>IF(B68=0,"",ROUND(D68*100/B68,2))</f>
        <v>-14.21</v>
      </c>
      <c r="F68" s="57" t="s">
        <v>200</v>
      </c>
    </row>
    <row r="69" spans="1:6" ht="33">
      <c r="A69" s="59" t="s">
        <v>221</v>
      </c>
      <c r="B69" s="58">
        <v>12452000</v>
      </c>
      <c r="C69" s="58">
        <v>10682225</v>
      </c>
      <c r="D69" s="58">
        <f>C69-B69</f>
        <v>-1769775</v>
      </c>
      <c r="E69" s="58">
        <f>IF(B69=0,"",ROUND(D69*100/B69,2))</f>
        <v>-14.21</v>
      </c>
      <c r="F69" s="57" t="s">
        <v>200</v>
      </c>
    </row>
    <row r="70" spans="1:6">
      <c r="A70" s="59" t="s">
        <v>24</v>
      </c>
      <c r="B70" s="58">
        <v>53170000</v>
      </c>
      <c r="C70" s="58">
        <v>54759702</v>
      </c>
      <c r="D70" s="58">
        <f>C70-B70</f>
        <v>1589702</v>
      </c>
      <c r="E70" s="58">
        <f>IF(B70=0,"",ROUND(D70*100/B70,2))</f>
        <v>2.99</v>
      </c>
      <c r="F70" s="57" t="s">
        <v>200</v>
      </c>
    </row>
    <row r="71" spans="1:6" ht="33">
      <c r="A71" s="59" t="s">
        <v>25</v>
      </c>
      <c r="B71" s="58">
        <v>53170000</v>
      </c>
      <c r="C71" s="58">
        <v>54759702</v>
      </c>
      <c r="D71" s="58">
        <f>C71-B71</f>
        <v>1589702</v>
      </c>
      <c r="E71" s="58">
        <f>IF(B71=0,"",ROUND(D71*100/B71,2))</f>
        <v>2.99</v>
      </c>
      <c r="F71" s="57" t="s">
        <v>200</v>
      </c>
    </row>
    <row r="72" spans="1:6">
      <c r="A72" s="59" t="s">
        <v>248</v>
      </c>
      <c r="B72" s="58">
        <v>42833000</v>
      </c>
      <c r="C72" s="58">
        <v>47009655</v>
      </c>
      <c r="D72" s="58">
        <f>C72-B72</f>
        <v>4176655</v>
      </c>
      <c r="E72" s="58">
        <f>IF(B72=0,"",ROUND(D72*100/B72,2))</f>
        <v>9.75</v>
      </c>
      <c r="F72" s="57" t="s">
        <v>200</v>
      </c>
    </row>
    <row r="73" spans="1:6">
      <c r="A73" s="59" t="s">
        <v>247</v>
      </c>
      <c r="B73" s="58">
        <v>27203000</v>
      </c>
      <c r="C73" s="58">
        <v>26641945</v>
      </c>
      <c r="D73" s="58">
        <f>C73-B73</f>
        <v>-561055</v>
      </c>
      <c r="E73" s="58">
        <f>IF(B73=0,"",ROUND(D73*100/B73,2))</f>
        <v>-2.06</v>
      </c>
      <c r="F73" s="57" t="s">
        <v>200</v>
      </c>
    </row>
    <row r="74" spans="1:6" ht="33">
      <c r="A74" s="59" t="s">
        <v>246</v>
      </c>
      <c r="B74" s="58">
        <v>578000</v>
      </c>
      <c r="C74" s="58">
        <v>160973</v>
      </c>
      <c r="D74" s="58">
        <f>C74-B74</f>
        <v>-417027</v>
      </c>
      <c r="E74" s="58">
        <f>IF(B74=0,"",ROUND(D74*100/B74,2))</f>
        <v>-72.150000000000006</v>
      </c>
      <c r="F74" s="57" t="s">
        <v>200</v>
      </c>
    </row>
    <row r="75" spans="1:6">
      <c r="A75" s="59" t="s">
        <v>245</v>
      </c>
      <c r="B75" s="58">
        <v>1224000</v>
      </c>
      <c r="C75" s="58">
        <v>865161</v>
      </c>
      <c r="D75" s="58">
        <f>C75-B75</f>
        <v>-358839</v>
      </c>
      <c r="E75" s="58">
        <f>IF(B75=0,"",ROUND(D75*100/B75,2))</f>
        <v>-29.32</v>
      </c>
      <c r="F75" s="57" t="s">
        <v>200</v>
      </c>
    </row>
    <row r="76" spans="1:6">
      <c r="A76" s="59" t="s">
        <v>244</v>
      </c>
      <c r="B76" s="58">
        <v>6923000</v>
      </c>
      <c r="C76" s="58">
        <v>7097741</v>
      </c>
      <c r="D76" s="58">
        <f>C76-B76</f>
        <v>174741</v>
      </c>
      <c r="E76" s="58">
        <f>IF(B76=0,"",ROUND(D76*100/B76,2))</f>
        <v>2.52</v>
      </c>
      <c r="F76" s="57" t="s">
        <v>200</v>
      </c>
    </row>
    <row r="77" spans="1:6">
      <c r="A77" s="59" t="s">
        <v>243</v>
      </c>
      <c r="B77" s="58">
        <v>2297000</v>
      </c>
      <c r="C77" s="58">
        <v>7989986</v>
      </c>
      <c r="D77" s="58">
        <f>C77-B77</f>
        <v>5692986</v>
      </c>
      <c r="E77" s="58">
        <f>IF(B77=0,"",ROUND(D77*100/B77,2))</f>
        <v>247.84</v>
      </c>
      <c r="F77" s="57" t="s">
        <v>200</v>
      </c>
    </row>
    <row r="78" spans="1:6">
      <c r="A78" s="59" t="s">
        <v>242</v>
      </c>
      <c r="B78" s="58">
        <v>4608000</v>
      </c>
      <c r="C78" s="58">
        <v>4253849</v>
      </c>
      <c r="D78" s="58">
        <f>C78-B78</f>
        <v>-354151</v>
      </c>
      <c r="E78" s="58">
        <f>IF(B78=0,"",ROUND(D78*100/B78,2))</f>
        <v>-7.69</v>
      </c>
      <c r="F78" s="57" t="s">
        <v>200</v>
      </c>
    </row>
    <row r="79" spans="1:6">
      <c r="A79" s="59" t="s">
        <v>219</v>
      </c>
      <c r="B79" s="58">
        <v>2838000</v>
      </c>
      <c r="C79" s="58">
        <v>2712986</v>
      </c>
      <c r="D79" s="58">
        <f>C79-B79</f>
        <v>-125014</v>
      </c>
      <c r="E79" s="58">
        <f>IF(B79=0,"",ROUND(D79*100/B79,2))</f>
        <v>-4.41</v>
      </c>
      <c r="F79" s="57" t="s">
        <v>200</v>
      </c>
    </row>
    <row r="80" spans="1:6">
      <c r="A80" s="59" t="s">
        <v>218</v>
      </c>
      <c r="B80" s="58">
        <v>500000</v>
      </c>
      <c r="C80" s="58">
        <v>501887</v>
      </c>
      <c r="D80" s="58">
        <f>C80-B80</f>
        <v>1887</v>
      </c>
      <c r="E80" s="58">
        <f>IF(B80=0,"",ROUND(D80*100/B80,2))</f>
        <v>0.38</v>
      </c>
      <c r="F80" s="57" t="s">
        <v>200</v>
      </c>
    </row>
    <row r="81" spans="1:6">
      <c r="A81" s="59" t="s">
        <v>241</v>
      </c>
      <c r="B81" s="58">
        <v>80000</v>
      </c>
      <c r="C81" s="58">
        <v>37344</v>
      </c>
      <c r="D81" s="58">
        <f>C81-B81</f>
        <v>-42656</v>
      </c>
      <c r="E81" s="58">
        <f>IF(B81=0,"",ROUND(D81*100/B81,2))</f>
        <v>-53.32</v>
      </c>
      <c r="F81" s="57" t="s">
        <v>200</v>
      </c>
    </row>
    <row r="82" spans="1:6">
      <c r="A82" s="59" t="s">
        <v>234</v>
      </c>
      <c r="B82" s="58">
        <v>140000</v>
      </c>
      <c r="C82" s="58">
        <v>54999</v>
      </c>
      <c r="D82" s="58">
        <f>C82-B82</f>
        <v>-85001</v>
      </c>
      <c r="E82" s="58">
        <f>IF(B82=0,"",ROUND(D82*100/B82,2))</f>
        <v>-60.72</v>
      </c>
      <c r="F82" s="57" t="s">
        <v>200</v>
      </c>
    </row>
    <row r="83" spans="1:6" ht="33">
      <c r="A83" s="59" t="s">
        <v>233</v>
      </c>
      <c r="B83" s="58">
        <v>20000</v>
      </c>
      <c r="C83" s="58">
        <v>3680</v>
      </c>
      <c r="D83" s="58">
        <f>C83-B83</f>
        <v>-16320</v>
      </c>
      <c r="E83" s="58">
        <f>IF(B83=0,"",ROUND(D83*100/B83,2))</f>
        <v>-81.599999999999994</v>
      </c>
      <c r="F83" s="57" t="s">
        <v>200</v>
      </c>
    </row>
    <row r="84" spans="1:6" ht="33">
      <c r="A84" s="59" t="s">
        <v>232</v>
      </c>
      <c r="B84" s="58">
        <v>305000</v>
      </c>
      <c r="C84" s="58">
        <v>351108</v>
      </c>
      <c r="D84" s="58">
        <f>C84-B84</f>
        <v>46108</v>
      </c>
      <c r="E84" s="58">
        <f>IF(B84=0,"",ROUND(D84*100/B84,2))</f>
        <v>15.12</v>
      </c>
      <c r="F84" s="57" t="s">
        <v>200</v>
      </c>
    </row>
    <row r="85" spans="1:6">
      <c r="A85" s="59" t="s">
        <v>231</v>
      </c>
      <c r="B85" s="58">
        <v>115000</v>
      </c>
      <c r="C85" s="58">
        <v>80034</v>
      </c>
      <c r="D85" s="58">
        <f>C85-B85</f>
        <v>-34966</v>
      </c>
      <c r="E85" s="58">
        <f>IF(B85=0,"",ROUND(D85*100/B85,2))</f>
        <v>-30.41</v>
      </c>
      <c r="F85" s="57" t="s">
        <v>200</v>
      </c>
    </row>
    <row r="86" spans="1:6">
      <c r="A86" s="59" t="s">
        <v>230</v>
      </c>
      <c r="B86" s="58">
        <v>1410000</v>
      </c>
      <c r="C86" s="58">
        <v>1462760</v>
      </c>
      <c r="D86" s="58">
        <f>C86-B86</f>
        <v>52760</v>
      </c>
      <c r="E86" s="58">
        <f>IF(B86=0,"",ROUND(D86*100/B86,2))</f>
        <v>3.74</v>
      </c>
      <c r="F86" s="57" t="s">
        <v>200</v>
      </c>
    </row>
    <row r="87" spans="1:6">
      <c r="A87" s="59" t="s">
        <v>229</v>
      </c>
      <c r="B87" s="58">
        <v>172000</v>
      </c>
      <c r="C87" s="58">
        <v>125722</v>
      </c>
      <c r="D87" s="58">
        <f>C87-B87</f>
        <v>-46278</v>
      </c>
      <c r="E87" s="58">
        <f>IF(B87=0,"",ROUND(D87*100/B87,2))</f>
        <v>-26.91</v>
      </c>
      <c r="F87" s="57" t="s">
        <v>200</v>
      </c>
    </row>
    <row r="88" spans="1:6">
      <c r="A88" s="59" t="s">
        <v>240</v>
      </c>
      <c r="B88" s="58">
        <v>96000</v>
      </c>
      <c r="C88" s="58">
        <v>95452</v>
      </c>
      <c r="D88" s="58">
        <f>C88-B88</f>
        <v>-548</v>
      </c>
      <c r="E88" s="58">
        <f>IF(B88=0,"",ROUND(D88*100/B88,2))</f>
        <v>-0.56999999999999995</v>
      </c>
      <c r="F88" s="57" t="s">
        <v>200</v>
      </c>
    </row>
    <row r="89" spans="1:6">
      <c r="A89" s="59" t="s">
        <v>228</v>
      </c>
      <c r="B89" s="58">
        <v>269000</v>
      </c>
      <c r="C89" s="58">
        <v>587021</v>
      </c>
      <c r="D89" s="58">
        <f>C89-B89</f>
        <v>318021</v>
      </c>
      <c r="E89" s="58">
        <f>IF(B89=0,"",ROUND(D89*100/B89,2))</f>
        <v>118.22</v>
      </c>
      <c r="F89" s="57" t="s">
        <v>200</v>
      </c>
    </row>
    <row r="90" spans="1:6">
      <c r="A90" s="59" t="s">
        <v>227</v>
      </c>
      <c r="B90" s="58">
        <v>73000</v>
      </c>
      <c r="C90" s="58">
        <v>51595</v>
      </c>
      <c r="D90" s="58">
        <f>C90-B90</f>
        <v>-21405</v>
      </c>
      <c r="E90" s="58">
        <f>IF(B90=0,"",ROUND(D90*100/B90,2))</f>
        <v>-29.32</v>
      </c>
      <c r="F90" s="57" t="s">
        <v>200</v>
      </c>
    </row>
    <row r="91" spans="1:6">
      <c r="A91" s="59" t="s">
        <v>226</v>
      </c>
      <c r="B91" s="58">
        <v>196000</v>
      </c>
      <c r="C91" s="58">
        <v>535426</v>
      </c>
      <c r="D91" s="58">
        <f>C91-B91</f>
        <v>339426</v>
      </c>
      <c r="E91" s="58">
        <f>IF(B91=0,"",ROUND(D91*100/B91,2))</f>
        <v>173.18</v>
      </c>
      <c r="F91" s="57" t="s">
        <v>200</v>
      </c>
    </row>
    <row r="92" spans="1:6" ht="33">
      <c r="A92" s="59" t="s">
        <v>239</v>
      </c>
      <c r="B92" s="58">
        <v>7230000</v>
      </c>
      <c r="C92" s="58">
        <v>4450040</v>
      </c>
      <c r="D92" s="58">
        <f>C92-B92</f>
        <v>-2779960</v>
      </c>
      <c r="E92" s="58">
        <f>IF(B92=0,"",ROUND(D92*100/B92,2))</f>
        <v>-38.450000000000003</v>
      </c>
      <c r="F92" s="57" t="s">
        <v>200</v>
      </c>
    </row>
    <row r="93" spans="1:6" ht="33">
      <c r="A93" s="59" t="s">
        <v>238</v>
      </c>
      <c r="B93" s="58">
        <v>4668000</v>
      </c>
      <c r="C93" s="58">
        <v>3442260</v>
      </c>
      <c r="D93" s="58">
        <f>C93-B93</f>
        <v>-1225740</v>
      </c>
      <c r="E93" s="58">
        <f>IF(B93=0,"",ROUND(D93*100/B93,2))</f>
        <v>-26.26</v>
      </c>
      <c r="F93" s="57" t="s">
        <v>200</v>
      </c>
    </row>
    <row r="94" spans="1:6" ht="33">
      <c r="A94" s="59" t="s">
        <v>237</v>
      </c>
      <c r="B94" s="58">
        <v>20000</v>
      </c>
      <c r="C94" s="58">
        <v>20196</v>
      </c>
      <c r="D94" s="58">
        <f>C94-B94</f>
        <v>196</v>
      </c>
      <c r="E94" s="58">
        <f>IF(B94=0,"",ROUND(D94*100/B94,2))</f>
        <v>0.98</v>
      </c>
      <c r="F94" s="57" t="s">
        <v>200</v>
      </c>
    </row>
    <row r="95" spans="1:6">
      <c r="A95" s="59" t="s">
        <v>236</v>
      </c>
      <c r="B95" s="58">
        <v>2542000</v>
      </c>
      <c r="C95" s="58">
        <v>987584</v>
      </c>
      <c r="D95" s="58">
        <f>C95-B95</f>
        <v>-1554416</v>
      </c>
      <c r="E95" s="58">
        <f>IF(B95=0,"",ROUND(D95*100/B95,2))</f>
        <v>-61.15</v>
      </c>
      <c r="F95" s="57" t="s">
        <v>200</v>
      </c>
    </row>
    <row r="96" spans="1:6">
      <c r="A96" s="59" t="s">
        <v>26</v>
      </c>
      <c r="B96" s="58">
        <v>2757000</v>
      </c>
      <c r="C96" s="58">
        <v>5922698</v>
      </c>
      <c r="D96" s="58">
        <f>C96-B96</f>
        <v>3165698</v>
      </c>
      <c r="E96" s="58">
        <f>IF(B96=0,"",ROUND(D96*100/B96,2))</f>
        <v>114.82</v>
      </c>
      <c r="F96" s="57" t="s">
        <v>200</v>
      </c>
    </row>
    <row r="97" spans="1:6" ht="66">
      <c r="A97" s="59" t="s">
        <v>27</v>
      </c>
      <c r="B97" s="58">
        <v>2757000</v>
      </c>
      <c r="C97" s="58">
        <v>5922698</v>
      </c>
      <c r="D97" s="58">
        <f>C97-B97</f>
        <v>3165698</v>
      </c>
      <c r="E97" s="58">
        <f>IF(B97=0,"",ROUND(D97*100/B97,2))</f>
        <v>114.82</v>
      </c>
      <c r="F97" s="57" t="s">
        <v>235</v>
      </c>
    </row>
    <row r="98" spans="1:6">
      <c r="A98" s="59" t="s">
        <v>219</v>
      </c>
      <c r="B98" s="58">
        <v>1766000</v>
      </c>
      <c r="C98" s="58">
        <v>4299173</v>
      </c>
      <c r="D98" s="58">
        <f>C98-B98</f>
        <v>2533173</v>
      </c>
      <c r="E98" s="58">
        <f>IF(B98=0,"",ROUND(D98*100/B98,2))</f>
        <v>143.44</v>
      </c>
      <c r="F98" s="57" t="s">
        <v>200</v>
      </c>
    </row>
    <row r="99" spans="1:6">
      <c r="A99" s="59" t="s">
        <v>234</v>
      </c>
      <c r="B99" s="58">
        <v>6000</v>
      </c>
      <c r="C99" s="58">
        <v>30102</v>
      </c>
      <c r="D99" s="58">
        <f>C99-B99</f>
        <v>24102</v>
      </c>
      <c r="E99" s="58">
        <f>IF(B99=0,"",ROUND(D99*100/B99,2))</f>
        <v>401.7</v>
      </c>
      <c r="F99" s="57" t="s">
        <v>200</v>
      </c>
    </row>
    <row r="100" spans="1:6" ht="33">
      <c r="A100" s="59" t="s">
        <v>233</v>
      </c>
      <c r="B100" s="58">
        <v>20000</v>
      </c>
      <c r="C100" s="58">
        <v>47235</v>
      </c>
      <c r="D100" s="58">
        <f>C100-B100</f>
        <v>27235</v>
      </c>
      <c r="E100" s="58">
        <f>IF(B100=0,"",ROUND(D100*100/B100,2))</f>
        <v>136.18</v>
      </c>
      <c r="F100" s="57" t="s">
        <v>200</v>
      </c>
    </row>
    <row r="101" spans="1:6" ht="33">
      <c r="A101" s="59" t="s">
        <v>232</v>
      </c>
      <c r="B101" s="58">
        <v>0</v>
      </c>
      <c r="C101" s="58">
        <v>792946</v>
      </c>
      <c r="D101" s="58">
        <f>C101-B101</f>
        <v>792946</v>
      </c>
      <c r="E101" s="58" t="str">
        <f>IF(B101=0,"",ROUND(D101*100/B101,2))</f>
        <v/>
      </c>
      <c r="F101" s="57" t="s">
        <v>200</v>
      </c>
    </row>
    <row r="102" spans="1:6">
      <c r="A102" s="59" t="s">
        <v>231</v>
      </c>
      <c r="B102" s="58">
        <v>0</v>
      </c>
      <c r="C102" s="58">
        <v>4346</v>
      </c>
      <c r="D102" s="58">
        <f>C102-B102</f>
        <v>4346</v>
      </c>
      <c r="E102" s="58" t="str">
        <f>IF(B102=0,"",ROUND(D102*100/B102,2))</f>
        <v/>
      </c>
      <c r="F102" s="57" t="s">
        <v>200</v>
      </c>
    </row>
    <row r="103" spans="1:6">
      <c r="A103" s="59" t="s">
        <v>230</v>
      </c>
      <c r="B103" s="58">
        <v>331000</v>
      </c>
      <c r="C103" s="58">
        <v>437091</v>
      </c>
      <c r="D103" s="58">
        <f>C103-B103</f>
        <v>106091</v>
      </c>
      <c r="E103" s="58">
        <f>IF(B103=0,"",ROUND(D103*100/B103,2))</f>
        <v>32.049999999999997</v>
      </c>
      <c r="F103" s="57" t="s">
        <v>200</v>
      </c>
    </row>
    <row r="104" spans="1:6">
      <c r="A104" s="59" t="s">
        <v>229</v>
      </c>
      <c r="B104" s="58">
        <v>1409000</v>
      </c>
      <c r="C104" s="58">
        <v>2987453</v>
      </c>
      <c r="D104" s="58">
        <f>C104-B104</f>
        <v>1578453</v>
      </c>
      <c r="E104" s="58">
        <f>IF(B104=0,"",ROUND(D104*100/B104,2))</f>
        <v>112.03</v>
      </c>
      <c r="F104" s="57" t="s">
        <v>200</v>
      </c>
    </row>
    <row r="105" spans="1:6">
      <c r="A105" s="59" t="s">
        <v>228</v>
      </c>
      <c r="B105" s="58">
        <v>895000</v>
      </c>
      <c r="C105" s="58">
        <v>1415189</v>
      </c>
      <c r="D105" s="58">
        <f>C105-B105</f>
        <v>520189</v>
      </c>
      <c r="E105" s="58">
        <f>IF(B105=0,"",ROUND(D105*100/B105,2))</f>
        <v>58.12</v>
      </c>
      <c r="F105" s="57" t="s">
        <v>200</v>
      </c>
    </row>
    <row r="106" spans="1:6">
      <c r="A106" s="59" t="s">
        <v>227</v>
      </c>
      <c r="B106" s="58">
        <v>629000</v>
      </c>
      <c r="C106" s="58">
        <v>802670</v>
      </c>
      <c r="D106" s="58">
        <f>C106-B106</f>
        <v>173670</v>
      </c>
      <c r="E106" s="58">
        <f>IF(B106=0,"",ROUND(D106*100/B106,2))</f>
        <v>27.61</v>
      </c>
      <c r="F106" s="57" t="s">
        <v>200</v>
      </c>
    </row>
    <row r="107" spans="1:6">
      <c r="A107" s="59" t="s">
        <v>226</v>
      </c>
      <c r="B107" s="58">
        <v>266000</v>
      </c>
      <c r="C107" s="58">
        <v>612519</v>
      </c>
      <c r="D107" s="58">
        <f>C107-B107</f>
        <v>346519</v>
      </c>
      <c r="E107" s="58">
        <f>IF(B107=0,"",ROUND(D107*100/B107,2))</f>
        <v>130.27000000000001</v>
      </c>
      <c r="F107" s="57" t="s">
        <v>200</v>
      </c>
    </row>
    <row r="108" spans="1:6">
      <c r="A108" s="59" t="s">
        <v>225</v>
      </c>
      <c r="B108" s="58">
        <v>96000</v>
      </c>
      <c r="C108" s="58">
        <v>173600</v>
      </c>
      <c r="D108" s="58">
        <f>C108-B108</f>
        <v>77600</v>
      </c>
      <c r="E108" s="58">
        <f>IF(B108=0,"",ROUND(D108*100/B108,2))</f>
        <v>80.83</v>
      </c>
      <c r="F108" s="57" t="s">
        <v>200</v>
      </c>
    </row>
    <row r="109" spans="1:6">
      <c r="A109" s="59" t="s">
        <v>224</v>
      </c>
      <c r="B109" s="58">
        <v>0</v>
      </c>
      <c r="C109" s="58">
        <v>6000</v>
      </c>
      <c r="D109" s="58">
        <f>C109-B109</f>
        <v>6000</v>
      </c>
      <c r="E109" s="58" t="str">
        <f>IF(B109=0,"",ROUND(D109*100/B109,2))</f>
        <v/>
      </c>
      <c r="F109" s="57" t="s">
        <v>200</v>
      </c>
    </row>
    <row r="110" spans="1:6" ht="33">
      <c r="A110" s="59" t="s">
        <v>223</v>
      </c>
      <c r="B110" s="58">
        <v>96000</v>
      </c>
      <c r="C110" s="58">
        <v>167600</v>
      </c>
      <c r="D110" s="58">
        <f>C110-B110</f>
        <v>71600</v>
      </c>
      <c r="E110" s="58">
        <f>IF(B110=0,"",ROUND(D110*100/B110,2))</f>
        <v>74.58</v>
      </c>
      <c r="F110" s="57" t="s">
        <v>200</v>
      </c>
    </row>
    <row r="111" spans="1:6" ht="49.5">
      <c r="A111" s="59" t="s">
        <v>222</v>
      </c>
      <c r="B111" s="58">
        <v>0</v>
      </c>
      <c r="C111" s="58">
        <v>34736</v>
      </c>
      <c r="D111" s="58">
        <f>C111-B111</f>
        <v>34736</v>
      </c>
      <c r="E111" s="58" t="str">
        <f>IF(B111=0,"",ROUND(D111*100/B111,2))</f>
        <v/>
      </c>
      <c r="F111" s="57" t="s">
        <v>200</v>
      </c>
    </row>
    <row r="112" spans="1:6" ht="33">
      <c r="A112" s="59" t="s">
        <v>221</v>
      </c>
      <c r="B112" s="58">
        <v>0</v>
      </c>
      <c r="C112" s="58">
        <v>34736</v>
      </c>
      <c r="D112" s="58">
        <f>C112-B112</f>
        <v>34736</v>
      </c>
      <c r="E112" s="58" t="str">
        <f>IF(B112=0,"",ROUND(D112*100/B112,2))</f>
        <v/>
      </c>
      <c r="F112" s="57" t="s">
        <v>200</v>
      </c>
    </row>
    <row r="113" spans="1:6">
      <c r="A113" s="62" t="s">
        <v>37</v>
      </c>
      <c r="B113" s="61">
        <v>30000</v>
      </c>
      <c r="C113" s="61">
        <v>132704</v>
      </c>
      <c r="D113" s="61">
        <f>C113-B113</f>
        <v>102704</v>
      </c>
      <c r="E113" s="61">
        <f>IF(B113=0,"",ROUND(D113*100/B113,2))</f>
        <v>342.35</v>
      </c>
      <c r="F113" s="60" t="s">
        <v>200</v>
      </c>
    </row>
    <row r="114" spans="1:6">
      <c r="A114" s="59" t="s">
        <v>38</v>
      </c>
      <c r="B114" s="58">
        <v>30000</v>
      </c>
      <c r="C114" s="58">
        <v>132704</v>
      </c>
      <c r="D114" s="58">
        <f>C114-B114</f>
        <v>102704</v>
      </c>
      <c r="E114" s="58">
        <f>IF(B114=0,"",ROUND(D114*100/B114,2))</f>
        <v>342.35</v>
      </c>
      <c r="F114" s="57" t="s">
        <v>200</v>
      </c>
    </row>
    <row r="115" spans="1:6">
      <c r="A115" s="59" t="s">
        <v>39</v>
      </c>
      <c r="B115" s="58">
        <v>30000</v>
      </c>
      <c r="C115" s="58">
        <v>132704</v>
      </c>
      <c r="D115" s="58">
        <f>C115-B115</f>
        <v>102704</v>
      </c>
      <c r="E115" s="58">
        <f>IF(B115=0,"",ROUND(D115*100/B115,2))</f>
        <v>342.35</v>
      </c>
      <c r="F115" s="57" t="s">
        <v>220</v>
      </c>
    </row>
    <row r="116" spans="1:6">
      <c r="A116" s="59" t="s">
        <v>219</v>
      </c>
      <c r="B116" s="58">
        <v>30000</v>
      </c>
      <c r="C116" s="58">
        <v>30000</v>
      </c>
      <c r="D116" s="58">
        <f>C116-B116</f>
        <v>0</v>
      </c>
      <c r="E116" s="58">
        <f>IF(B116=0,"",ROUND(D116*100/B116,2))</f>
        <v>0</v>
      </c>
      <c r="F116" s="57" t="s">
        <v>200</v>
      </c>
    </row>
    <row r="117" spans="1:6">
      <c r="A117" s="59" t="s">
        <v>218</v>
      </c>
      <c r="B117" s="58">
        <v>30000</v>
      </c>
      <c r="C117" s="58">
        <v>30000</v>
      </c>
      <c r="D117" s="58">
        <f>C117-B117</f>
        <v>0</v>
      </c>
      <c r="E117" s="58">
        <f>IF(B117=0,"",ROUND(D117*100/B117,2))</f>
        <v>0</v>
      </c>
      <c r="F117" s="57" t="s">
        <v>200</v>
      </c>
    </row>
    <row r="118" spans="1:6">
      <c r="A118" s="59" t="s">
        <v>125</v>
      </c>
      <c r="B118" s="58">
        <v>0</v>
      </c>
      <c r="C118" s="58">
        <v>102704</v>
      </c>
      <c r="D118" s="58">
        <f>C118-B118</f>
        <v>102704</v>
      </c>
      <c r="E118" s="58" t="str">
        <f>IF(B118=0,"",ROUND(D118*100/B118,2))</f>
        <v/>
      </c>
      <c r="F118" s="57" t="s">
        <v>200</v>
      </c>
    </row>
    <row r="119" spans="1:6">
      <c r="A119" s="59" t="s">
        <v>217</v>
      </c>
      <c r="B119" s="58">
        <v>0</v>
      </c>
      <c r="C119" s="58">
        <v>102704</v>
      </c>
      <c r="D119" s="58">
        <f>C119-B119</f>
        <v>102704</v>
      </c>
      <c r="E119" s="58" t="str">
        <f>IF(B119=0,"",ROUND(D119*100/B119,2))</f>
        <v/>
      </c>
      <c r="F119" s="57" t="s">
        <v>200</v>
      </c>
    </row>
    <row r="120" spans="1:6" ht="17.25" thickBot="1">
      <c r="A120" s="56" t="s">
        <v>142</v>
      </c>
      <c r="B120" s="55">
        <v>237510000</v>
      </c>
      <c r="C120" s="55">
        <v>241653124</v>
      </c>
      <c r="D120" s="55">
        <f>C120-B120</f>
        <v>4143124</v>
      </c>
      <c r="E120" s="55">
        <f>IF(B120=0,"",ROUND(D120*100/B120,2))</f>
        <v>1.74</v>
      </c>
      <c r="F120" s="54" t="s">
        <v>200</v>
      </c>
    </row>
    <row r="121" spans="1:6" ht="349.5" customHeight="1">
      <c r="A121" s="84" t="s">
        <v>216</v>
      </c>
      <c r="B121" s="84"/>
      <c r="C121" s="84"/>
      <c r="D121" s="84"/>
      <c r="E121" s="84"/>
      <c r="F121" s="84"/>
    </row>
  </sheetData>
  <mergeCells count="6">
    <mergeCell ref="F4:F5"/>
    <mergeCell ref="A4:A5"/>
    <mergeCell ref="B4:B5"/>
    <mergeCell ref="C4:C5"/>
    <mergeCell ref="D4:E4"/>
    <mergeCell ref="A121:F121"/>
  </mergeCells>
  <phoneticPr fontId="2" type="noConversion"/>
  <pageMargins left="0.75" right="0.75" top="1" bottom="1" header="0.5" footer="0.5"/>
  <pageSetup paperSize="9" scale="80"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收支餘絀表</vt:lpstr>
      <vt:lpstr>餘絀撥補表</vt:lpstr>
      <vt:lpstr>現金流量表</vt:lpstr>
      <vt:lpstr>平衡表</vt:lpstr>
      <vt:lpstr>業務收入明細表</vt:lpstr>
      <vt:lpstr>業務成本(或費用)明細表</vt:lpstr>
    </vt:vector>
  </TitlesOfParts>
  <Company>艾富資訊</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Windows 使用者</cp:lastModifiedBy>
  <dcterms:created xsi:type="dcterms:W3CDTF">2003-08-05T03:37:58Z</dcterms:created>
  <dcterms:modified xsi:type="dcterms:W3CDTF">2020-02-18T05:39:59Z</dcterms:modified>
</cp:coreProperties>
</file>