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2" windowWidth="14940" windowHeight="9672"/>
  </bookViews>
  <sheets>
    <sheet name="收支餘絀決算表" sheetId="1" r:id="rId1"/>
    <sheet name="餘絀撥補決算表" sheetId="4" r:id="rId2"/>
    <sheet name="現金流量決算表" sheetId="5" r:id="rId3"/>
    <sheet name="平衡表" sheetId="6" r:id="rId4"/>
    <sheet name="業務收入明細表" sheetId="7" r:id="rId5"/>
    <sheet name="業務成本(或費用)明細表" sheetId="8" r:id="rId6"/>
  </sheets>
  <calcPr calcId="125725"/>
</workbook>
</file>

<file path=xl/calcChain.xml><?xml version="1.0" encoding="utf-8"?>
<calcChain xmlns="http://schemas.openxmlformats.org/spreadsheetml/2006/main">
  <c r="D6" i="8"/>
  <c r="E6"/>
  <c r="D7"/>
  <c r="E7" s="1"/>
  <c r="D8"/>
  <c r="E8"/>
  <c r="D9"/>
  <c r="E9" s="1"/>
  <c r="D10"/>
  <c r="E10"/>
  <c r="D11"/>
  <c r="E11" s="1"/>
  <c r="D12"/>
  <c r="E12"/>
  <c r="D13"/>
  <c r="E13" s="1"/>
  <c r="D14"/>
  <c r="E14"/>
  <c r="D15"/>
  <c r="E15" s="1"/>
  <c r="D16"/>
  <c r="E16"/>
  <c r="D17"/>
  <c r="E17" s="1"/>
  <c r="D18"/>
  <c r="E18"/>
  <c r="D19"/>
  <c r="E19" s="1"/>
  <c r="D20"/>
  <c r="E20"/>
  <c r="D21"/>
  <c r="E21" s="1"/>
  <c r="D22"/>
  <c r="E22"/>
  <c r="D23"/>
  <c r="E23" s="1"/>
  <c r="D24"/>
  <c r="E24"/>
  <c r="D25"/>
  <c r="E25" s="1"/>
  <c r="D26"/>
  <c r="E26"/>
  <c r="D27"/>
  <c r="E27" s="1"/>
  <c r="D28"/>
  <c r="E28"/>
  <c r="D29"/>
  <c r="E29" s="1"/>
  <c r="D30"/>
  <c r="E30"/>
  <c r="D31"/>
  <c r="E31" s="1"/>
  <c r="D32"/>
  <c r="E32"/>
  <c r="D33"/>
  <c r="E33"/>
  <c r="D34"/>
  <c r="E34"/>
  <c r="D35"/>
  <c r="E35" s="1"/>
  <c r="D36"/>
  <c r="E36"/>
  <c r="D37"/>
  <c r="E37" s="1"/>
  <c r="D38"/>
  <c r="E38"/>
  <c r="D39"/>
  <c r="E39" s="1"/>
  <c r="D40"/>
  <c r="E40"/>
  <c r="D41"/>
  <c r="E41" s="1"/>
  <c r="D42"/>
  <c r="E42"/>
  <c r="D43"/>
  <c r="E43"/>
  <c r="D44"/>
  <c r="E44"/>
  <c r="D45"/>
  <c r="E45" s="1"/>
  <c r="D46"/>
  <c r="E46"/>
  <c r="D47"/>
  <c r="E47"/>
  <c r="D48"/>
  <c r="E48"/>
  <c r="D49"/>
  <c r="E49" s="1"/>
  <c r="D50"/>
  <c r="E50"/>
  <c r="D51"/>
  <c r="E51" s="1"/>
  <c r="D52"/>
  <c r="E52"/>
  <c r="D53"/>
  <c r="E53" s="1"/>
  <c r="D54"/>
  <c r="E54"/>
  <c r="D55"/>
  <c r="E55" s="1"/>
  <c r="D56"/>
  <c r="E56"/>
  <c r="D57"/>
  <c r="E57" s="1"/>
  <c r="D58"/>
  <c r="E58"/>
  <c r="D59"/>
  <c r="E59" s="1"/>
  <c r="D60"/>
  <c r="E60"/>
  <c r="D61"/>
  <c r="E61" s="1"/>
  <c r="D62"/>
  <c r="E62"/>
  <c r="D63"/>
  <c r="E63" s="1"/>
  <c r="D64"/>
  <c r="E64"/>
  <c r="D65"/>
  <c r="E65" s="1"/>
  <c r="D66"/>
  <c r="E66"/>
  <c r="D67"/>
  <c r="E67" s="1"/>
  <c r="D68"/>
  <c r="E68"/>
  <c r="D69"/>
  <c r="E69" s="1"/>
  <c r="D70"/>
  <c r="E70"/>
  <c r="D71"/>
  <c r="E71" s="1"/>
  <c r="D72"/>
  <c r="E72"/>
  <c r="D73"/>
  <c r="E73" s="1"/>
  <c r="D74"/>
  <c r="E74"/>
  <c r="D75"/>
  <c r="E75" s="1"/>
  <c r="D76"/>
  <c r="E76"/>
  <c r="D77"/>
  <c r="E77" s="1"/>
  <c r="D78"/>
  <c r="E78"/>
  <c r="D79"/>
  <c r="E79" s="1"/>
  <c r="D80"/>
  <c r="E80"/>
  <c r="D81"/>
  <c r="E81" s="1"/>
  <c r="D82"/>
  <c r="E82"/>
  <c r="D83"/>
  <c r="E83" s="1"/>
  <c r="D84"/>
  <c r="E84"/>
  <c r="D85"/>
  <c r="E85" s="1"/>
  <c r="D86"/>
  <c r="E86"/>
  <c r="D87"/>
  <c r="E87" s="1"/>
  <c r="D88"/>
  <c r="E88"/>
  <c r="D89"/>
  <c r="E89" s="1"/>
  <c r="D90"/>
  <c r="E90"/>
  <c r="D91"/>
  <c r="E91" s="1"/>
  <c r="D92"/>
  <c r="E92"/>
  <c r="D93"/>
  <c r="E93" s="1"/>
  <c r="D94"/>
  <c r="E94"/>
  <c r="D95"/>
  <c r="E95" s="1"/>
  <c r="D96"/>
  <c r="E96"/>
  <c r="D97"/>
  <c r="E97" s="1"/>
  <c r="D98"/>
  <c r="E98"/>
  <c r="D99"/>
  <c r="E99" s="1"/>
  <c r="D100"/>
  <c r="E100"/>
  <c r="D101"/>
  <c r="E101"/>
  <c r="D102"/>
  <c r="E102"/>
  <c r="D103"/>
  <c r="E103" s="1"/>
  <c r="D104"/>
  <c r="E104"/>
  <c r="D105"/>
  <c r="E105" s="1"/>
  <c r="D106"/>
  <c r="E106"/>
  <c r="D107"/>
  <c r="E107" s="1"/>
  <c r="D108"/>
  <c r="E108"/>
  <c r="D109"/>
  <c r="E109"/>
  <c r="D110"/>
  <c r="E110"/>
  <c r="D111"/>
  <c r="E111" s="1"/>
  <c r="D112"/>
  <c r="E112"/>
  <c r="D113"/>
  <c r="E113" s="1"/>
  <c r="D114"/>
  <c r="E114"/>
  <c r="D115"/>
  <c r="E115" s="1"/>
  <c r="D116"/>
  <c r="E116"/>
  <c r="D117"/>
  <c r="E117" s="1"/>
  <c r="D118"/>
  <c r="E118"/>
  <c r="D119"/>
  <c r="E119" s="1"/>
  <c r="D120"/>
  <c r="E120"/>
  <c r="D121"/>
  <c r="E121" s="1"/>
  <c r="D122"/>
  <c r="E122"/>
  <c r="D123"/>
  <c r="E123" s="1"/>
  <c r="D124"/>
  <c r="E124"/>
  <c r="D125"/>
  <c r="E125" s="1"/>
  <c r="D126"/>
  <c r="E126"/>
  <c r="D127"/>
  <c r="E127"/>
  <c r="D128"/>
  <c r="E128"/>
  <c r="D6" i="7"/>
  <c r="E6"/>
  <c r="D7"/>
  <c r="E7" s="1"/>
  <c r="D8"/>
  <c r="E8"/>
  <c r="D9"/>
  <c r="E9" s="1"/>
  <c r="D10"/>
  <c r="E10"/>
  <c r="D11"/>
  <c r="E11" s="1"/>
  <c r="D12"/>
  <c r="E12"/>
  <c r="D13"/>
  <c r="E13" s="1"/>
  <c r="D14"/>
  <c r="E14"/>
  <c r="D15"/>
  <c r="E15" s="1"/>
  <c r="D16"/>
  <c r="E16"/>
  <c r="D17"/>
  <c r="E17" s="1"/>
  <c r="D18"/>
  <c r="E18"/>
  <c r="D19"/>
  <c r="E19" s="1"/>
  <c r="D20"/>
  <c r="E20"/>
  <c r="D21"/>
  <c r="E21"/>
  <c r="D22"/>
  <c r="E22"/>
  <c r="D23"/>
  <c r="E23" s="1"/>
  <c r="D24"/>
  <c r="E24"/>
</calcChain>
</file>

<file path=xl/sharedStrings.xml><?xml version="1.0" encoding="utf-8"?>
<sst xmlns="http://schemas.openxmlformats.org/spreadsheetml/2006/main" count="544" uniqueCount="256">
  <si>
    <t>％</t>
    <phoneticPr fontId="2" type="noConversion"/>
  </si>
  <si>
    <t>科        目</t>
    <phoneticPr fontId="2" type="noConversion"/>
  </si>
  <si>
    <t>金    額</t>
    <phoneticPr fontId="2" type="noConversion"/>
  </si>
  <si>
    <t>金    額</t>
    <phoneticPr fontId="2" type="noConversion"/>
  </si>
  <si>
    <t>本年度決算數</t>
    <phoneticPr fontId="2" type="noConversion"/>
  </si>
  <si>
    <t>上年度決算數</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</si>
  <si>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</si>
  <si>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國立彰化特殊教育學校校務基金</t>
    <phoneticPr fontId="2" type="noConversion"/>
  </si>
  <si>
    <t>中華民國105年度</t>
    <phoneticPr fontId="2" type="noConversion"/>
  </si>
  <si>
    <t>單位:新臺幣元</t>
    <phoneticPr fontId="2" type="noConversion"/>
  </si>
  <si>
    <t>本 年 度 預 算 數</t>
    <phoneticPr fontId="2" type="noConversion"/>
  </si>
  <si>
    <t xml:space="preserve">業務收入                                                    </t>
  </si>
  <si>
    <t xml:space="preserve">　教學收入                                                    </t>
  </si>
  <si>
    <t xml:space="preserve">　　學雜費收入                                                  </t>
  </si>
  <si>
    <t xml:space="preserve">　　學雜費減免(-)                                               </t>
  </si>
  <si>
    <t xml:space="preserve">　　建教合作收入                                                </t>
  </si>
  <si>
    <t xml:space="preserve">　其他業務收入                                                </t>
  </si>
  <si>
    <t xml:space="preserve">　　學校教學研究補助收入                                        </t>
  </si>
  <si>
    <t xml:space="preserve">　　其他補助收入                                                </t>
  </si>
  <si>
    <t xml:space="preserve">　　雜項業務收入                                                </t>
  </si>
  <si>
    <t xml:space="preserve">業務成本與費用                                              </t>
  </si>
  <si>
    <t xml:space="preserve">　教學成本                                                    </t>
  </si>
  <si>
    <t xml:space="preserve">　　教學研究及訓輔成本                                          </t>
  </si>
  <si>
    <t xml:space="preserve">　　建教合作成本                                                </t>
  </si>
  <si>
    <t xml:space="preserve">　其他業務成本                                                </t>
  </si>
  <si>
    <t xml:space="preserve">　　學生公費及獎勵金                                            </t>
  </si>
  <si>
    <t xml:space="preserve">　管理及總務費用                                              </t>
  </si>
  <si>
    <t xml:space="preserve">　　管理費用及總務費用                                          </t>
  </si>
  <si>
    <t xml:space="preserve">　其他業務費用                                                </t>
  </si>
  <si>
    <t xml:space="preserve">　　雜項業務費用                                                </t>
  </si>
  <si>
    <t xml:space="preserve">業務賸餘(短絀-)                                             </t>
  </si>
  <si>
    <t xml:space="preserve">業務外收入                                                  </t>
  </si>
  <si>
    <t xml:space="preserve">　財務收入                                                    </t>
  </si>
  <si>
    <t xml:space="preserve">　　利息收入                                                    </t>
  </si>
  <si>
    <t xml:space="preserve">　其他業務外收入                                              </t>
  </si>
  <si>
    <t xml:space="preserve">　　資產使用及權利金收入                                        </t>
  </si>
  <si>
    <t xml:space="preserve">　　受贈收入                                                    </t>
  </si>
  <si>
    <t xml:space="preserve">　　違規罰款收入                                                </t>
  </si>
  <si>
    <t xml:space="preserve">　　雜項收入                                                    </t>
  </si>
  <si>
    <t xml:space="preserve">業務外費用                                                  </t>
  </si>
  <si>
    <t xml:space="preserve">　其他業務外費用                                              </t>
  </si>
  <si>
    <t xml:space="preserve">　　雜項費用                                                    </t>
  </si>
  <si>
    <t xml:space="preserve">業務外賸餘(短絀-)                                           </t>
  </si>
  <si>
    <t xml:space="preserve">本期賸餘(短絀-)                                             </t>
  </si>
  <si>
    <t>收支餘絀決算表</t>
    <phoneticPr fontId="2" type="noConversion"/>
  </si>
  <si>
    <t xml:space="preserve">待填補之短絀                                                </t>
  </si>
  <si>
    <t xml:space="preserve">　　國庫撥款                                                    </t>
  </si>
  <si>
    <t xml:space="preserve">　　折減基金                                                    </t>
  </si>
  <si>
    <t xml:space="preserve">　　撥用公積                                                    </t>
  </si>
  <si>
    <t xml:space="preserve">　　撥用賸餘                                                    </t>
  </si>
  <si>
    <t xml:space="preserve">填補之部                                                    </t>
  </si>
  <si>
    <t xml:space="preserve">　　前期待填補之短絀                                            </t>
  </si>
  <si>
    <t xml:space="preserve">　　本期短絀                                                    </t>
  </si>
  <si>
    <t xml:space="preserve">短絀之部                                                    </t>
  </si>
  <si>
    <t xml:space="preserve">未分配賸餘                                                  </t>
  </si>
  <si>
    <t xml:space="preserve">　　其他依法分配數                                              </t>
  </si>
  <si>
    <t xml:space="preserve">　　解繳國庫淨額                                                </t>
  </si>
  <si>
    <t xml:space="preserve">　　賸餘撥充基金數                                              </t>
  </si>
  <si>
    <t xml:space="preserve">　　提存公積                                                    </t>
  </si>
  <si>
    <t xml:space="preserve">　　填補累積短絀                                                </t>
  </si>
  <si>
    <t xml:space="preserve">分配之部                                                    </t>
  </si>
  <si>
    <t xml:space="preserve">　　公積轉列數                                                  </t>
  </si>
  <si>
    <t xml:space="preserve">　　前期未分配賸餘                                              </t>
  </si>
  <si>
    <t xml:space="preserve">　　本期賸餘                                                    </t>
  </si>
  <si>
    <t xml:space="preserve">賸餘之部                                                    </t>
  </si>
  <si>
    <t>本 年 度 預 算 數</t>
    <phoneticPr fontId="2" type="noConversion"/>
  </si>
  <si>
    <t>項        目</t>
    <phoneticPr fontId="2" type="noConversion"/>
  </si>
  <si>
    <t>單位:新臺幣元</t>
    <phoneticPr fontId="2" type="noConversion"/>
  </si>
  <si>
    <t>中華民國105年度</t>
    <phoneticPr fontId="2" type="noConversion"/>
  </si>
  <si>
    <t>餘絀撥補決算表</t>
    <phoneticPr fontId="2" type="noConversion"/>
  </si>
  <si>
    <t>國立彰化特殊教育學校校務基金</t>
    <phoneticPr fontId="2" type="noConversion"/>
  </si>
  <si>
    <t>一.業務活動之現金流量：其他攤銷費用係攤銷遞延費用。_x000D_
二.不影響現金流量之投資與融資活動：_x000D_
 1.受贈固定資產與受贈公積同額增加-什項設備：學生原就讀學校撥入輪椅1台33,250元。_x000D_
 2.盈餘分配與虧損填補之金額撥用公積7,154,205元。_x000D_
 3.提列退撫基金使退休離職準備金及應付退休及離職金同額增加10,887,217元。_x000D_
 4.提列退撫基金使退休離職準備金及應付退休及離職金同額減少2,182,762元。_x000D_
 5.遞延借項與受贈公積同額增加3,141,885元。_x000D_
 6.代管資產與應付代管資產同額增加3,793,070元。_x000D_
 7.應付代管資產轉列受贈公積數3,644,532元。_x000D_
 8.其他準備金與預收收入同額減少數27,127元。</t>
  </si>
  <si>
    <t>附  註:</t>
  </si>
  <si>
    <t xml:space="preserve">　　其他準備金與預收收入同額增(+)減(-)數                        </t>
  </si>
  <si>
    <t xml:space="preserve">　　應付代管資產轉列受贈公積數                                  </t>
  </si>
  <si>
    <t xml:space="preserve">　　　代管資產與應付代管資產同額增加之金額(+)                     </t>
  </si>
  <si>
    <t xml:space="preserve">　　代管資產與應付代管資產同額增加(+)或減少(-)之金額            </t>
  </si>
  <si>
    <t xml:space="preserve">　　　遞延借項與受贈公積同額增加(+)                               </t>
  </si>
  <si>
    <t xml:space="preserve">　　遞延借項與受贈公積同額增加(+)或減少(-)                      </t>
  </si>
  <si>
    <t xml:space="preserve">　　　提列退撫基金使退休離職準備金及應付退休及離職金同額減(-)之數 </t>
  </si>
  <si>
    <t xml:space="preserve">　　　提列退撫基金使退休離職準備金及應付退休及離職金同額增(+)之數 </t>
  </si>
  <si>
    <t xml:space="preserve">　　提列退撫基金使退休離職準備金及應付退休及離職金同額增(減-)數 </t>
  </si>
  <si>
    <t xml:space="preserve">　　　提存(撥用-)公積                                             </t>
  </si>
  <si>
    <t xml:space="preserve">　　盈餘分配與虧損填補之金額                                    </t>
  </si>
  <si>
    <t xml:space="preserve">　　　　什項設備                                                    </t>
  </si>
  <si>
    <t xml:space="preserve">　　　受贈固定資產明細                                            </t>
  </si>
  <si>
    <t xml:space="preserve">　　受贈固定資產與受贈公積同額增加之金額                        </t>
  </si>
  <si>
    <t xml:space="preserve">▼不影響現金流量之投資與融資活動                              </t>
  </si>
  <si>
    <t xml:space="preserve">▼期末現金及約當現金                                          </t>
  </si>
  <si>
    <t xml:space="preserve">▼期初現金及約當現金                                          </t>
  </si>
  <si>
    <t xml:space="preserve">▼現金及約當現金之淨增(淨減-)                                 </t>
  </si>
  <si>
    <t xml:space="preserve">▼匯率變動影響數                                              </t>
  </si>
  <si>
    <t xml:space="preserve">　　融資活動之淨現金流入(流出-)                                 </t>
  </si>
  <si>
    <t xml:space="preserve">　　　減少其他負債                                                </t>
  </si>
  <si>
    <t xml:space="preserve">　　減少短期債務、流動金融負債、其他負債及遞延貸項              </t>
  </si>
  <si>
    <t xml:space="preserve">　　　　國庫增撥遞延借項                                            </t>
  </si>
  <si>
    <t xml:space="preserve">　　　　國庫增撥無形資產                                            </t>
  </si>
  <si>
    <t xml:space="preserve">　　　　國庫撥款增置固定資產                                        </t>
  </si>
  <si>
    <t xml:space="preserve">　　　增加基金                                                    </t>
  </si>
  <si>
    <t xml:space="preserve">　　增加基金、公積及填補短絀                                    </t>
  </si>
  <si>
    <t xml:space="preserve">　　　增加其他負債                                                </t>
  </si>
  <si>
    <t xml:space="preserve">　　增加短期債務、流動金融負債、其他負債及遞延貸項              </t>
  </si>
  <si>
    <t xml:space="preserve">▼融資活動之現金流量                                          </t>
  </si>
  <si>
    <t xml:space="preserve">　　投資活動之淨現金流入(流出-)                                 </t>
  </si>
  <si>
    <t xml:space="preserve">　　　增加遞延借項                                                </t>
  </si>
  <si>
    <t xml:space="preserve">　　　增加無形資產                                                </t>
  </si>
  <si>
    <t xml:space="preserve">　　增加無形資產、遞延借項及其他資產                            </t>
  </si>
  <si>
    <t xml:space="preserve">　　　　　什項設備                                                    </t>
  </si>
  <si>
    <t xml:space="preserve">　　　　　交通及運輸設備                                              </t>
  </si>
  <si>
    <t xml:space="preserve">　　　　　機械及設備                                                  </t>
  </si>
  <si>
    <t xml:space="preserve">　　　　固定資產之增置                                              </t>
  </si>
  <si>
    <t xml:space="preserve">　　　增加固定資產                                                </t>
  </si>
  <si>
    <t xml:space="preserve">　　增加固定資產及遞耗資產                                      </t>
  </si>
  <si>
    <t xml:space="preserve">　　　增加短期墊款                                                </t>
  </si>
  <si>
    <t xml:space="preserve">　　增加流動金融資產及短期貸墊款                                </t>
  </si>
  <si>
    <t xml:space="preserve">　　　減少短期墊款                                                </t>
  </si>
  <si>
    <t xml:space="preserve">　　減少流動金融資產及短期貸墊款                                </t>
  </si>
  <si>
    <t xml:space="preserve">▼投資活動之現金流量                                          </t>
  </si>
  <si>
    <t xml:space="preserve">　　業務活動之淨現金流入(流出-)                                 </t>
  </si>
  <si>
    <t xml:space="preserve">　　　流動負債淨增(淨減-)                                         </t>
  </si>
  <si>
    <t xml:space="preserve">　　　流動資產淨減(淨增-)                                         </t>
  </si>
  <si>
    <t xml:space="preserve">　　　　其他攤銷費用                                                </t>
  </si>
  <si>
    <t xml:space="preserve">　　　　攤銷電腦軟體                                                </t>
  </si>
  <si>
    <t xml:space="preserve">　　　攤銷                                                        </t>
  </si>
  <si>
    <t xml:space="preserve">　　　　代管資產                                                    </t>
  </si>
  <si>
    <t xml:space="preserve">　　　　交通及運輸設備                                              </t>
  </si>
  <si>
    <t xml:space="preserve">　　　　機械及設備                                                  </t>
  </si>
  <si>
    <t xml:space="preserve">　　　折舊及折耗                                                  </t>
  </si>
  <si>
    <t xml:space="preserve">　　調整非現金項目                                              </t>
  </si>
  <si>
    <t xml:space="preserve">　　本期賸餘(短絀-)                                             </t>
  </si>
  <si>
    <t xml:space="preserve">▼業務活動之現金流量                                          </t>
  </si>
  <si>
    <t>決算數</t>
    <phoneticPr fontId="2" type="noConversion"/>
  </si>
  <si>
    <t>預 算 數</t>
    <phoneticPr fontId="2" type="noConversion"/>
  </si>
  <si>
    <t>現金流量決算表</t>
    <phoneticPr fontId="2" type="noConversion"/>
  </si>
  <si>
    <t xml:space="preserve"> 1.信託代理與保證資產科目,本年度決算數為             $0.00及上年度決算數為       $500,000.00
 2.信託代理與保證負債科目,本年度決算數為             $0.00及上年度決算數為       $500,000.00
</t>
  </si>
  <si>
    <t>合    計</t>
  </si>
  <si>
    <t xml:space="preserve">　　累計折舊-代管資產(-)                                        </t>
  </si>
  <si>
    <t xml:space="preserve">　　代管資產                                                    </t>
  </si>
  <si>
    <t xml:space="preserve">　什項資產                                                    </t>
  </si>
  <si>
    <t xml:space="preserve">其他資產                                                    </t>
  </si>
  <si>
    <t xml:space="preserve">　　遞延費用                                                    </t>
  </si>
  <si>
    <t xml:space="preserve">　遞延費用                                                    </t>
  </si>
  <si>
    <t xml:space="preserve">遞延借項                                                    </t>
  </si>
  <si>
    <t xml:space="preserve">　　電腦軟體                                                    </t>
  </si>
  <si>
    <t xml:space="preserve">　無形資產                                                    </t>
  </si>
  <si>
    <t xml:space="preserve">無形資產                                                    </t>
  </si>
  <si>
    <t xml:space="preserve">　　累計折舊-什項設備(-)                                        </t>
  </si>
  <si>
    <t xml:space="preserve">　　什項設備                                                    </t>
  </si>
  <si>
    <t xml:space="preserve">　　受贈公積                                                    </t>
  </si>
  <si>
    <t xml:space="preserve">　什項設備                                                    </t>
  </si>
  <si>
    <t xml:space="preserve">　資本公積                                                    </t>
  </si>
  <si>
    <t xml:space="preserve">　　累計折舊-交通及運輸設備(-)                                  </t>
  </si>
  <si>
    <t xml:space="preserve">公積                                                        </t>
  </si>
  <si>
    <t xml:space="preserve">　　交通及運輸設備                                              </t>
  </si>
  <si>
    <t xml:space="preserve">　　基金                                                        </t>
  </si>
  <si>
    <t xml:space="preserve">　交通及運輸設備                                              </t>
  </si>
  <si>
    <t xml:space="preserve">　基金                                                        </t>
  </si>
  <si>
    <t xml:space="preserve">　　累計折舊-機械及設備(-)                                      </t>
  </si>
  <si>
    <t xml:space="preserve">基金                                                        </t>
  </si>
  <si>
    <t xml:space="preserve">　　機械及設備                                                  </t>
  </si>
  <si>
    <t xml:space="preserve">淨值                                                        </t>
  </si>
  <si>
    <t xml:space="preserve">　機械及設備                                                  </t>
  </si>
  <si>
    <t xml:space="preserve">　　暫收及待結轉帳項                                            </t>
  </si>
  <si>
    <t xml:space="preserve">固定資產                                                    </t>
  </si>
  <si>
    <t xml:space="preserve">　　應付代管資產                                                </t>
  </si>
  <si>
    <t xml:space="preserve">　　其他準備金                                                  </t>
  </si>
  <si>
    <t xml:space="preserve">　　應付退休及離職金                                            </t>
  </si>
  <si>
    <t xml:space="preserve">　　退休及離職準備金                                            </t>
  </si>
  <si>
    <t xml:space="preserve">　　存入保證金                                                  </t>
  </si>
  <si>
    <t xml:space="preserve">　準備金                                                      </t>
  </si>
  <si>
    <t xml:space="preserve">　什項負債                                                    </t>
  </si>
  <si>
    <t xml:space="preserve">投資、長期應收款、貸墊款及準備金                            </t>
  </si>
  <si>
    <t xml:space="preserve">其他負債                                                    </t>
  </si>
  <si>
    <t xml:space="preserve">　　短期墊款                                                    </t>
  </si>
  <si>
    <t xml:space="preserve">　　預收收入                                                    </t>
  </si>
  <si>
    <t xml:space="preserve">　短期貸墊款                                                  </t>
  </si>
  <si>
    <t xml:space="preserve">　預收款項                                                    </t>
  </si>
  <si>
    <t xml:space="preserve">　　應收利息                                                    </t>
  </si>
  <si>
    <t xml:space="preserve">　　應付費用                                                    </t>
  </si>
  <si>
    <t xml:space="preserve">　應收款項                                                    </t>
  </si>
  <si>
    <t xml:space="preserve">　　應付代收款                                                  </t>
  </si>
  <si>
    <t xml:space="preserve">　　銀行存款                                                    </t>
  </si>
  <si>
    <t xml:space="preserve">　應付款項                                                    </t>
  </si>
  <si>
    <t xml:space="preserve">　現金                                                        </t>
  </si>
  <si>
    <t xml:space="preserve">流動負債                                                    </t>
  </si>
  <si>
    <t xml:space="preserve">流動資產                                                    </t>
  </si>
  <si>
    <t xml:space="preserve">負債                                                        </t>
  </si>
  <si>
    <t xml:space="preserve">資產                                                        </t>
  </si>
  <si>
    <t>中華民國105年12月31日</t>
    <phoneticPr fontId="2" type="noConversion"/>
  </si>
  <si>
    <t>平衡表</t>
    <phoneticPr fontId="2" type="noConversion"/>
  </si>
  <si>
    <t/>
  </si>
  <si>
    <t xml:space="preserve">合    計                                                    </t>
  </si>
  <si>
    <t>報廢校車變賣收入，致與預算數比較差異大。</t>
  </si>
  <si>
    <t>廠商履約逾期罰款。</t>
  </si>
  <si>
    <t>指定捐贈鼓勵學生校外實習及發放獎助學金等。</t>
  </si>
  <si>
    <t>租借場地收取費用較預期增加，致與預算數比較差異大。</t>
  </si>
  <si>
    <t>存款利率調降，致與預算數比較差異大。</t>
  </si>
  <si>
    <t>代理教師甄選報名人數較預計少，致與預算數比較差異大。</t>
  </si>
  <si>
    <t xml:space="preserve">　　　教育部核給年度補助                                          </t>
  </si>
  <si>
    <t>教育部國民及學前教育署年度中補助臨時隨車人員及臨時教師助理等經費，致與預算數比較差異大。</t>
  </si>
  <si>
    <t xml:space="preserve">　　　其他                                                        </t>
  </si>
  <si>
    <t>教育部國民及學前教育署委辦計畫結餘款繳回，致與預算數比較差異大。</t>
  </si>
  <si>
    <t>％</t>
    <phoneticPr fontId="10" type="noConversion"/>
  </si>
  <si>
    <r>
      <t>金</t>
    </r>
    <r>
      <rPr>
        <sz val="12"/>
        <rFont val="Times New Roman"/>
        <family val="1"/>
      </rPr>
      <t xml:space="preserve">  </t>
    </r>
    <r>
      <rPr>
        <sz val="12"/>
        <rFont val="細明體"/>
        <family val="3"/>
        <charset val="136"/>
      </rPr>
      <t>額</t>
    </r>
    <phoneticPr fontId="10" type="noConversion"/>
  </si>
  <si>
    <r>
      <t>備</t>
    </r>
    <r>
      <rPr>
        <sz val="12"/>
        <rFont val="Times New Roman"/>
        <family val="1"/>
      </rPr>
      <t xml:space="preserve">    </t>
    </r>
    <r>
      <rPr>
        <sz val="12"/>
        <rFont val="細明體"/>
        <family val="3"/>
        <charset val="136"/>
      </rPr>
      <t>註</t>
    </r>
    <phoneticPr fontId="10"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</si>
  <si>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10" type="noConversion"/>
  </si>
  <si>
    <t>決 算  數</t>
    <phoneticPr fontId="10" type="noConversion"/>
  </si>
  <si>
    <t>預 算 數</t>
    <phoneticPr fontId="10" type="noConversion"/>
  </si>
  <si>
    <t>科    目</t>
    <phoneticPr fontId="10" type="noConversion"/>
  </si>
  <si>
    <t>業務收入明細表</t>
    <phoneticPr fontId="2" type="noConversion"/>
  </si>
  <si>
    <t>備註：
1.依國立特殊教育學校人力彈性運用方案，2名專任教師缺額以契僱方式進用4名教師助理員或住宿生管理員，所需經費編列預算數1,755,000元，決算數1,583,950元。_x000D_
2.教育部國民及學前教育署移列國小部臨時增班經費聘僱代理教師2人，所需經費編列預算數1,150,000元，決算數656,438元。_x000D_
3.教育部國民及學前教育署移列經費聘僱臨時職業輔導員3人，所需經費編列預算數1,445,000元，決算數1,443,856元。_x000D_
4.教育部國民及學前教育署年中補助聘僱鐘點制臨時教師助理6人，所需經費編列預算數846,000元，決算數850,181元。_x000D_
5.教育部國民及學前教育署年中補助聘僱鐘點制隨車人員19人，決算數1,875,055元。_x000D_
6.教育部國民及學前教育署年中補助專任教師擔任鑑定中心主任所遺職缺聘僱代理教師1人，所需經費編列預算數307,000元，決算數607,505元。_x000D_
7.教育部國民及學前教育署移列經費委辦身心障礙學生鑑定安置總召學校作業聘僱4名臨時幹事，所需經費編列預算數1,927,000元，決算數1,907,186元及心評報告審查等，所需經費編列預算數53,000元，決算數53,910元。_x000D_
8.教育部國民及學前教育署移列經費委辦身心障礙學生鑑定安置分區學校作業心評施測業務等預算數25,000元，決算數72,968元。_x000D_
9.教育部國民及學前教育署移列經費委辦能力評估工具採購業務預算數30,000元，決算數0元。_x000D_
10.教育部國民及學前教育署移列經費委辦評估工具編製業務預算數60,000元，決算數22,420元。_x000D_
11.教育部國民及學前教育署年中補助學習扶助計畫及兒童課後照顧服務經費教師助理鐘點費用，所需經費編列預算數117,000元，決算數121,307元。_x000D_
12.教育部國民及學前教育署105年1月8日臺教國署人字第1050002906號函同意本校依「行政院及所屬各機關學校臨時人員進用及運用要點」聘僱臨時人員1名，負責校園環境美化、清潔及校園安全等工作，所需經費編列預算數314,000元，決算數296,241元。_x000D_
13.為維護校園安全，下班時間外包保全公司人員1名及保全系統服務費，所需經費編列預算數127,000元，決算數524,579元。</t>
  </si>
  <si>
    <t xml:space="preserve">　　　　捐助、補助與獎助                                            </t>
  </si>
  <si>
    <t xml:space="preserve">　　　會費、捐助、補助、分攤、救助(濟)與交流活動費                </t>
  </si>
  <si>
    <t xml:space="preserve">　　　　水電費                                                      </t>
  </si>
  <si>
    <t xml:space="preserve">　　　服務費用                                                    </t>
  </si>
  <si>
    <t>發放外界捐款獎助學金，致與預算數比較差異大。</t>
  </si>
  <si>
    <t xml:space="preserve">　　　　競賽及交流活動費                                            </t>
  </si>
  <si>
    <t xml:space="preserve">　　　　交通及運輸設備租金                                          </t>
  </si>
  <si>
    <t xml:space="preserve">　　　租金與利息                                                  </t>
  </si>
  <si>
    <t xml:space="preserve">　　　　用品消耗                                                    </t>
  </si>
  <si>
    <t xml:space="preserve">　　　　使用材料費                                                  </t>
  </si>
  <si>
    <t xml:space="preserve">　　　材料及用品費                                                </t>
  </si>
  <si>
    <t xml:space="preserve">　　　　專業服務費                                                  </t>
  </si>
  <si>
    <t xml:space="preserve">　　　　一般服務費                                                  </t>
  </si>
  <si>
    <t xml:space="preserve">　　　　保險費                                                      </t>
  </si>
  <si>
    <t xml:space="preserve">　　　　修理保養及保固費                                            </t>
  </si>
  <si>
    <t xml:space="preserve">　　　　印刷裝訂與廣告費                                            </t>
  </si>
  <si>
    <t xml:space="preserve">　　　　旅運費                                                      </t>
  </si>
  <si>
    <t xml:space="preserve">　　　　補貼(償)、獎勵、慰問與救助(濟)                              </t>
  </si>
  <si>
    <t xml:space="preserve">　　　　規費                                                        </t>
  </si>
  <si>
    <t xml:space="preserve">　　　　消費與行為稅                                                </t>
  </si>
  <si>
    <t xml:space="preserve">　　　稅捐與規費(強制費)                                          </t>
  </si>
  <si>
    <t xml:space="preserve">　　　　攤銷                                                        </t>
  </si>
  <si>
    <t xml:space="preserve">　　　　代管資產折舊                                                </t>
  </si>
  <si>
    <t xml:space="preserve">　　　　什項設備折舊                                                </t>
  </si>
  <si>
    <t xml:space="preserve">　　　　交通及運輸設備折舊                                          </t>
  </si>
  <si>
    <t xml:space="preserve">　　　　機械及設備折舊                                              </t>
  </si>
  <si>
    <t xml:space="preserve">　　　折舊、折耗及攤銷                                            </t>
  </si>
  <si>
    <t xml:space="preserve">　　　　機器租金                                                    </t>
  </si>
  <si>
    <t xml:space="preserve">　　　　公共關係費                                                  </t>
  </si>
  <si>
    <t xml:space="preserve">　　　　郵電費                                                      </t>
  </si>
  <si>
    <t xml:space="preserve">　　　　福利費                                                      </t>
  </si>
  <si>
    <t xml:space="preserve">　　　　退休及卹償金                                                </t>
  </si>
  <si>
    <t xml:space="preserve">　　　　獎金                                                        </t>
  </si>
  <si>
    <t xml:space="preserve">　　　　超時工作報酬                                                </t>
  </si>
  <si>
    <t xml:space="preserve">　　　　聘僱及兼職人員薪資                                          </t>
  </si>
  <si>
    <t xml:space="preserve">　　　　正式員額薪資                                                </t>
  </si>
  <si>
    <t xml:space="preserve">　　　用人費用                                                    </t>
  </si>
  <si>
    <t>學生教育補助費伙食費調增，致與預算數比較差異大。</t>
  </si>
  <si>
    <t xml:space="preserve">　　　　房租                                                        </t>
  </si>
  <si>
    <t>配合國教署委辦計畫調整支應課綱審查會議相關費用，其召開次數較預期減少，致與預算數比較差異大。</t>
  </si>
  <si>
    <t xml:space="preserve">　　　　會費                                                        </t>
  </si>
  <si>
    <t xml:space="preserve">　　　　什項設備租金                                                </t>
  </si>
  <si>
    <t xml:space="preserve">　　　　提繳費                                                      </t>
  </si>
  <si>
    <t xml:space="preserve">　　　　津貼                                                        </t>
  </si>
  <si>
    <t>業務成本(或費用)明細表</t>
    <phoneticPr fontId="2" type="noConversion"/>
  </si>
</sst>
</file>

<file path=xl/styles.xml><?xml version="1.0" encoding="utf-8"?>
<styleSheet xmlns="http://schemas.openxmlformats.org/spreadsheetml/2006/main">
  <fonts count="11">
    <font>
      <sz val="12"/>
      <name val="新細明體"/>
      <family val="1"/>
      <charset val="136"/>
    </font>
    <font>
      <sz val="12"/>
      <name val="新細明體"/>
      <family val="1"/>
      <charset val="136"/>
    </font>
    <font>
      <sz val="9"/>
      <name val="新細明體"/>
      <family val="1"/>
      <charset val="136"/>
    </font>
    <font>
      <sz val="12"/>
      <name val="細明體"/>
      <family val="3"/>
      <charset val="136"/>
    </font>
    <font>
      <b/>
      <sz val="16"/>
      <name val="細明體"/>
      <family val="3"/>
      <charset val="136"/>
    </font>
    <font>
      <sz val="12"/>
      <name val="Times New Roman"/>
      <family val="1"/>
    </font>
    <font>
      <sz val="16"/>
      <name val="細明體"/>
      <family val="3"/>
      <charset val="136"/>
    </font>
    <font>
      <b/>
      <sz val="16"/>
      <name val="新細明體"/>
      <family val="1"/>
      <charset val="136"/>
    </font>
    <font>
      <b/>
      <sz val="12"/>
      <color indexed="12"/>
      <name val="細明體"/>
      <family val="3"/>
      <charset val="136"/>
    </font>
    <font>
      <sz val="12"/>
      <color indexed="12"/>
      <name val="細明體"/>
      <family val="3"/>
      <charset val="136"/>
    </font>
    <font>
      <sz val="9"/>
      <name val="細明體"/>
      <family val="3"/>
      <charset val="136"/>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1" fillId="0" borderId="0">
      <alignment vertical="center"/>
    </xf>
  </cellStyleXfs>
  <cellXfs count="85">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6" fillId="0" borderId="0" xfId="0" applyFont="1" applyAlignment="1">
      <alignment horizontal="center"/>
    </xf>
    <xf numFmtId="0" fontId="7" fillId="0" borderId="0" xfId="0" applyFont="1" applyBorder="1" applyAlignment="1">
      <alignment horizont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49" fontId="8" fillId="0" borderId="12" xfId="0" applyNumberFormat="1" applyFont="1" applyBorder="1" applyAlignment="1">
      <alignment wrapText="1"/>
    </xf>
    <xf numFmtId="40" fontId="9" fillId="0" borderId="12" xfId="0" applyNumberFormat="1" applyFont="1" applyBorder="1"/>
    <xf numFmtId="49" fontId="3" fillId="0" borderId="12" xfId="0" applyNumberFormat="1" applyFont="1" applyBorder="1" applyAlignment="1">
      <alignment wrapText="1"/>
    </xf>
    <xf numFmtId="40" fontId="3" fillId="0" borderId="12" xfId="0" applyNumberFormat="1" applyFont="1" applyBorder="1"/>
    <xf numFmtId="49" fontId="8" fillId="0" borderId="14" xfId="0" applyNumberFormat="1" applyFont="1" applyBorder="1" applyAlignment="1">
      <alignment wrapText="1"/>
    </xf>
    <xf numFmtId="49" fontId="3" fillId="0" borderId="14" xfId="0" applyNumberFormat="1" applyFont="1" applyBorder="1" applyAlignment="1">
      <alignment wrapText="1"/>
    </xf>
    <xf numFmtId="49" fontId="8" fillId="0" borderId="4" xfId="0" applyNumberFormat="1" applyFont="1" applyBorder="1" applyAlignment="1">
      <alignment wrapText="1"/>
    </xf>
    <xf numFmtId="40" fontId="9" fillId="0" borderId="6" xfId="0" applyNumberFormat="1" applyFont="1" applyBorder="1"/>
    <xf numFmtId="49" fontId="8" fillId="0" borderId="5" xfId="0" applyNumberFormat="1" applyFont="1" applyBorder="1" applyAlignment="1">
      <alignment wrapText="1"/>
    </xf>
    <xf numFmtId="40" fontId="9" fillId="0" borderId="2" xfId="0" applyNumberFormat="1" applyFont="1" applyBorder="1"/>
    <xf numFmtId="40" fontId="9" fillId="0" borderId="7" xfId="0" applyNumberFormat="1" applyFont="1" applyBorder="1"/>
    <xf numFmtId="40" fontId="3" fillId="0" borderId="15" xfId="0" applyNumberFormat="1" applyFont="1" applyBorder="1"/>
    <xf numFmtId="40" fontId="9" fillId="0" borderId="15" xfId="0" applyNumberFormat="1" applyFont="1" applyBorder="1"/>
    <xf numFmtId="40" fontId="9" fillId="0" borderId="3" xfId="0" applyNumberFormat="1" applyFont="1" applyBorder="1"/>
    <xf numFmtId="49" fontId="8" fillId="0" borderId="5" xfId="0" applyNumberFormat="1" applyFont="1" applyBorder="1"/>
    <xf numFmtId="49" fontId="3" fillId="0" borderId="14" xfId="0" applyNumberFormat="1" applyFont="1" applyBorder="1"/>
    <xf numFmtId="49" fontId="8" fillId="0" borderId="14" xfId="0" applyNumberFormat="1" applyFont="1" applyBorder="1"/>
    <xf numFmtId="0" fontId="3" fillId="0" borderId="15" xfId="0" applyFont="1" applyBorder="1"/>
    <xf numFmtId="0" fontId="3" fillId="0" borderId="12" xfId="0" applyFont="1" applyBorder="1"/>
    <xf numFmtId="0" fontId="3" fillId="0" borderId="14" xfId="0" applyFont="1" applyBorder="1"/>
    <xf numFmtId="49" fontId="8" fillId="0" borderId="4" xfId="0" applyNumberFormat="1" applyFont="1" applyBorder="1"/>
    <xf numFmtId="0" fontId="3" fillId="0" borderId="11"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3" fillId="0" borderId="0" xfId="0" applyFont="1" applyAlignment="1">
      <alignment vertical="top" wrapText="1"/>
    </xf>
    <xf numFmtId="0" fontId="3" fillId="0" borderId="8" xfId="0" applyFont="1" applyBorder="1" applyAlignment="1">
      <alignment vertical="top" wrapText="1"/>
    </xf>
    <xf numFmtId="40" fontId="3" fillId="0" borderId="3" xfId="0" applyNumberFormat="1" applyFont="1" applyBorder="1"/>
    <xf numFmtId="40" fontId="3" fillId="0" borderId="2" xfId="0" applyNumberFormat="1" applyFont="1" applyBorder="1"/>
    <xf numFmtId="49" fontId="3" fillId="0" borderId="5" xfId="0" applyNumberFormat="1" applyFont="1" applyBorder="1"/>
    <xf numFmtId="0" fontId="3" fillId="0" borderId="10" xfId="0" applyFont="1" applyBorder="1" applyAlignment="1">
      <alignment horizontal="center" vertical="center" wrapText="1"/>
    </xf>
    <xf numFmtId="0" fontId="3" fillId="0" borderId="0" xfId="0" applyFont="1" applyBorder="1" applyAlignment="1">
      <alignment horizontal="right"/>
    </xf>
    <xf numFmtId="49" fontId="3" fillId="0" borderId="8" xfId="0" applyNumberFormat="1" applyFont="1" applyBorder="1" applyAlignment="1">
      <alignment vertical="top" wrapText="1"/>
    </xf>
    <xf numFmtId="49" fontId="8" fillId="0" borderId="2" xfId="0" applyNumberFormat="1" applyFont="1" applyBorder="1" applyAlignment="1">
      <alignment wrapText="1"/>
    </xf>
    <xf numFmtId="49" fontId="8" fillId="0" borderId="6" xfId="0" applyNumberFormat="1" applyFont="1" applyBorder="1" applyAlignment="1">
      <alignment wrapText="1"/>
    </xf>
    <xf numFmtId="0" fontId="3" fillId="0" borderId="10" xfId="0" applyFont="1" applyBorder="1" applyAlignment="1">
      <alignment horizontal="center"/>
    </xf>
    <xf numFmtId="0" fontId="0" fillId="0" borderId="0" xfId="1" applyFont="1">
      <alignment vertical="center"/>
    </xf>
    <xf numFmtId="0" fontId="1" fillId="0" borderId="0" xfId="1" applyFont="1">
      <alignment vertical="center"/>
    </xf>
    <xf numFmtId="49" fontId="9" fillId="0" borderId="3" xfId="1" applyNumberFormat="1" applyFont="1" applyBorder="1" applyAlignment="1">
      <alignment vertical="top" wrapText="1"/>
    </xf>
    <xf numFmtId="40" fontId="9" fillId="0" borderId="2" xfId="1" applyNumberFormat="1" applyFont="1" applyBorder="1" applyAlignment="1">
      <alignment vertical="top"/>
    </xf>
    <xf numFmtId="49" fontId="8" fillId="0" borderId="5" xfId="1" applyNumberFormat="1" applyFont="1" applyBorder="1" applyAlignment="1">
      <alignment vertical="top" wrapText="1"/>
    </xf>
    <xf numFmtId="49" fontId="3" fillId="0" borderId="15" xfId="1" applyNumberFormat="1" applyFont="1" applyBorder="1" applyAlignment="1">
      <alignment vertical="top" wrapText="1"/>
    </xf>
    <xf numFmtId="40" fontId="3" fillId="0" borderId="12" xfId="1" applyNumberFormat="1" applyFont="1" applyBorder="1" applyAlignment="1">
      <alignment vertical="top"/>
    </xf>
    <xf numFmtId="49" fontId="3" fillId="0" borderId="14" xfId="1" applyNumberFormat="1" applyFont="1" applyBorder="1" applyAlignment="1">
      <alignment vertical="top" wrapText="1"/>
    </xf>
    <xf numFmtId="49" fontId="9" fillId="0" borderId="15" xfId="1" applyNumberFormat="1" applyFont="1" applyBorder="1" applyAlignment="1">
      <alignment vertical="top" wrapText="1"/>
    </xf>
    <xf numFmtId="40" fontId="9" fillId="0" borderId="12" xfId="1" applyNumberFormat="1" applyFont="1" applyBorder="1" applyAlignment="1">
      <alignment vertical="top"/>
    </xf>
    <xf numFmtId="49" fontId="8" fillId="0" borderId="14" xfId="1" applyNumberFormat="1" applyFont="1" applyBorder="1" applyAlignment="1">
      <alignment vertical="top" wrapText="1"/>
    </xf>
    <xf numFmtId="49" fontId="9" fillId="0" borderId="7" xfId="1" applyNumberFormat="1" applyFont="1" applyBorder="1" applyAlignment="1">
      <alignment vertical="top" wrapText="1"/>
    </xf>
    <xf numFmtId="40" fontId="9" fillId="0" borderId="6" xfId="1" applyNumberFormat="1" applyFont="1" applyBorder="1" applyAlignment="1">
      <alignment vertical="top"/>
    </xf>
    <xf numFmtId="49" fontId="8" fillId="0" borderId="4" xfId="1" applyNumberFormat="1" applyFont="1" applyBorder="1" applyAlignment="1">
      <alignment vertical="top" wrapText="1"/>
    </xf>
    <xf numFmtId="0" fontId="3" fillId="0" borderId="16" xfId="1" applyFont="1" applyBorder="1" applyAlignment="1">
      <alignment horizontal="center" vertical="center"/>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13" xfId="1" applyFont="1" applyBorder="1" applyAlignment="1">
      <alignment horizontal="center" vertical="center"/>
    </xf>
    <xf numFmtId="0" fontId="3" fillId="0" borderId="13" xfId="1" applyFont="1" applyBorder="1" applyAlignment="1">
      <alignment horizontal="center" vertical="center" wrapText="1"/>
    </xf>
    <xf numFmtId="0" fontId="3" fillId="0" borderId="9"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Font="1" applyBorder="1" applyAlignment="1">
      <alignment horizontal="center" vertical="center"/>
    </xf>
    <xf numFmtId="0" fontId="3" fillId="0" borderId="20" xfId="1" applyFont="1" applyBorder="1" applyAlignment="1">
      <alignment horizontal="center" vertical="center" wrapText="1"/>
    </xf>
    <xf numFmtId="0" fontId="3" fillId="0" borderId="4" xfId="1" applyFont="1" applyBorder="1" applyAlignment="1">
      <alignment horizontal="center" vertical="center"/>
    </xf>
    <xf numFmtId="0" fontId="3" fillId="0" borderId="0" xfId="1" applyFont="1" applyBorder="1" applyAlignment="1">
      <alignment horizontal="right"/>
    </xf>
    <xf numFmtId="0" fontId="1" fillId="0" borderId="0" xfId="1" applyFont="1" applyBorder="1" applyAlignment="1">
      <alignment horizontal="center"/>
    </xf>
    <xf numFmtId="0" fontId="3" fillId="0" borderId="1" xfId="1" applyFont="1" applyBorder="1" applyAlignment="1">
      <alignment horizontal="center"/>
    </xf>
    <xf numFmtId="0" fontId="3" fillId="0" borderId="0" xfId="1" applyFont="1" applyBorder="1" applyAlignment="1">
      <alignment horizontal="left"/>
    </xf>
    <xf numFmtId="0" fontId="7" fillId="0" borderId="0" xfId="1" applyFont="1" applyBorder="1" applyAlignment="1">
      <alignment horizontal="center"/>
    </xf>
    <xf numFmtId="0" fontId="4" fillId="0" borderId="0" xfId="1" applyFont="1" applyAlignment="1">
      <alignment horizontal="center"/>
    </xf>
    <xf numFmtId="0" fontId="3" fillId="0" borderId="8" xfId="1" applyFont="1" applyBorder="1" applyAlignment="1">
      <alignment vertical="top" wrapText="1"/>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38"/>
  <sheetViews>
    <sheetView tabSelected="1" workbookViewId="0">
      <selection activeCell="M10" sqref="M10"/>
    </sheetView>
  </sheetViews>
  <sheetFormatPr defaultRowHeight="16.2"/>
  <cols>
    <col min="1" max="1" width="26.21875" customWidth="1"/>
    <col min="2" max="2" width="18.6640625" customWidth="1"/>
    <col min="3" max="3" width="10.6640625" customWidth="1"/>
    <col min="4" max="4" width="18.6640625" customWidth="1"/>
    <col min="5" max="5" width="10.6640625" customWidth="1"/>
    <col min="6" max="6" width="18.6640625" customWidth="1"/>
    <col min="7" max="7" width="10.6640625" customWidth="1"/>
    <col min="8" max="8" width="18.6640625" customWidth="1"/>
    <col min="9" max="9" width="10.6640625" customWidth="1"/>
  </cols>
  <sheetData>
    <row r="1" spans="1:9" ht="22.2">
      <c r="A1" s="6"/>
      <c r="B1" s="1"/>
      <c r="C1" s="7" t="s">
        <v>7</v>
      </c>
      <c r="D1" s="7"/>
      <c r="E1" s="6"/>
      <c r="F1" s="6"/>
      <c r="G1" s="6"/>
      <c r="H1" s="6"/>
      <c r="I1" s="1"/>
    </row>
    <row r="2" spans="1:9" ht="22.2">
      <c r="A2" s="3"/>
      <c r="B2" s="1"/>
      <c r="C2" s="3" t="s">
        <v>44</v>
      </c>
      <c r="D2" s="3"/>
      <c r="E2" s="3"/>
      <c r="F2" s="3"/>
      <c r="G2" s="3"/>
      <c r="H2" s="3"/>
      <c r="I2" s="1"/>
    </row>
    <row r="3" spans="1:9" ht="16.8" thickBot="1">
      <c r="A3" s="4"/>
      <c r="B3" s="1"/>
      <c r="C3" s="5" t="s">
        <v>8</v>
      </c>
      <c r="D3" s="5"/>
      <c r="E3" s="4"/>
      <c r="F3" s="4"/>
      <c r="G3" s="4"/>
      <c r="H3" s="4"/>
      <c r="I3" s="2" t="s">
        <v>9</v>
      </c>
    </row>
    <row r="4" spans="1:9">
      <c r="A4" s="8" t="s">
        <v>1</v>
      </c>
      <c r="B4" s="9" t="s">
        <v>10</v>
      </c>
      <c r="C4" s="9"/>
      <c r="D4" s="9" t="s">
        <v>4</v>
      </c>
      <c r="E4" s="9"/>
      <c r="F4" s="9" t="s">
        <v>6</v>
      </c>
      <c r="G4" s="9"/>
      <c r="H4" s="9" t="s">
        <v>5</v>
      </c>
      <c r="I4" s="10"/>
    </row>
    <row r="5" spans="1:9" ht="16.8" thickBot="1">
      <c r="A5" s="11"/>
      <c r="B5" s="12" t="s">
        <v>2</v>
      </c>
      <c r="C5" s="12" t="s">
        <v>0</v>
      </c>
      <c r="D5" s="12" t="s">
        <v>3</v>
      </c>
      <c r="E5" s="12" t="s">
        <v>0</v>
      </c>
      <c r="F5" s="12" t="s">
        <v>3</v>
      </c>
      <c r="G5" s="12" t="s">
        <v>0</v>
      </c>
      <c r="H5" s="12" t="s">
        <v>3</v>
      </c>
      <c r="I5" s="13" t="s">
        <v>0</v>
      </c>
    </row>
    <row r="6" spans="1:9">
      <c r="A6" s="20" t="s">
        <v>11</v>
      </c>
      <c r="B6" s="21">
        <v>217353000</v>
      </c>
      <c r="C6" s="21">
        <v>100</v>
      </c>
      <c r="D6" s="21">
        <v>219623900</v>
      </c>
      <c r="E6" s="21">
        <v>100</v>
      </c>
      <c r="F6" s="21">
        <v>2270900</v>
      </c>
      <c r="G6" s="21">
        <v>1.04</v>
      </c>
      <c r="H6" s="21">
        <v>212398164</v>
      </c>
      <c r="I6" s="24">
        <v>100</v>
      </c>
    </row>
    <row r="7" spans="1:9">
      <c r="A7" s="19" t="s">
        <v>12</v>
      </c>
      <c r="B7" s="17">
        <v>7205000</v>
      </c>
      <c r="C7" s="17">
        <v>3.31</v>
      </c>
      <c r="D7" s="17">
        <v>6099283</v>
      </c>
      <c r="E7" s="17">
        <v>2.78</v>
      </c>
      <c r="F7" s="17">
        <v>-1105717</v>
      </c>
      <c r="G7" s="17">
        <v>-15.35</v>
      </c>
      <c r="H7" s="17">
        <v>5039800</v>
      </c>
      <c r="I7" s="25">
        <v>2.37</v>
      </c>
    </row>
    <row r="8" spans="1:9">
      <c r="A8" s="19" t="s">
        <v>13</v>
      </c>
      <c r="B8" s="17">
        <v>0</v>
      </c>
      <c r="C8" s="17">
        <v>0</v>
      </c>
      <c r="D8" s="17">
        <v>0</v>
      </c>
      <c r="E8" s="17">
        <v>0</v>
      </c>
      <c r="F8" s="17">
        <v>0</v>
      </c>
      <c r="G8" s="17"/>
      <c r="H8" s="17">
        <v>163920</v>
      </c>
      <c r="I8" s="25">
        <v>0.08</v>
      </c>
    </row>
    <row r="9" spans="1:9">
      <c r="A9" s="19" t="s">
        <v>14</v>
      </c>
      <c r="B9" s="17">
        <v>0</v>
      </c>
      <c r="C9" s="17">
        <v>0</v>
      </c>
      <c r="D9" s="17">
        <v>0</v>
      </c>
      <c r="E9" s="17">
        <v>0</v>
      </c>
      <c r="F9" s="17">
        <v>0</v>
      </c>
      <c r="G9" s="17"/>
      <c r="H9" s="17">
        <v>-119120</v>
      </c>
      <c r="I9" s="25">
        <v>-0.06</v>
      </c>
    </row>
    <row r="10" spans="1:9">
      <c r="A10" s="19" t="s">
        <v>15</v>
      </c>
      <c r="B10" s="17">
        <v>7205000</v>
      </c>
      <c r="C10" s="17">
        <v>3.31</v>
      </c>
      <c r="D10" s="17">
        <v>6099283</v>
      </c>
      <c r="E10" s="17">
        <v>2.78</v>
      </c>
      <c r="F10" s="17">
        <v>-1105717</v>
      </c>
      <c r="G10" s="17">
        <v>-15.35</v>
      </c>
      <c r="H10" s="17">
        <v>4995000</v>
      </c>
      <c r="I10" s="25">
        <v>2.35</v>
      </c>
    </row>
    <row r="11" spans="1:9">
      <c r="A11" s="19" t="s">
        <v>16</v>
      </c>
      <c r="B11" s="17">
        <v>210148000</v>
      </c>
      <c r="C11" s="17">
        <v>96.69</v>
      </c>
      <c r="D11" s="17">
        <v>213524617</v>
      </c>
      <c r="E11" s="17">
        <v>97.22</v>
      </c>
      <c r="F11" s="17">
        <v>3376617</v>
      </c>
      <c r="G11" s="17">
        <v>1.61</v>
      </c>
      <c r="H11" s="17">
        <v>207358364</v>
      </c>
      <c r="I11" s="25">
        <v>97.63</v>
      </c>
    </row>
    <row r="12" spans="1:9" ht="32.4">
      <c r="A12" s="19" t="s">
        <v>17</v>
      </c>
      <c r="B12" s="17">
        <v>202829000</v>
      </c>
      <c r="C12" s="17">
        <v>93.32</v>
      </c>
      <c r="D12" s="17">
        <v>202829000</v>
      </c>
      <c r="E12" s="17">
        <v>92.35</v>
      </c>
      <c r="F12" s="17">
        <v>0</v>
      </c>
      <c r="G12" s="17">
        <v>0</v>
      </c>
      <c r="H12" s="17">
        <v>188943000</v>
      </c>
      <c r="I12" s="25">
        <v>88.96</v>
      </c>
    </row>
    <row r="13" spans="1:9">
      <c r="A13" s="19" t="s">
        <v>18</v>
      </c>
      <c r="B13" s="17">
        <v>7199000</v>
      </c>
      <c r="C13" s="17">
        <v>3.31</v>
      </c>
      <c r="D13" s="17">
        <v>10679417</v>
      </c>
      <c r="E13" s="17">
        <v>4.8600000000000003</v>
      </c>
      <c r="F13" s="17">
        <v>3480417</v>
      </c>
      <c r="G13" s="17">
        <v>48.35</v>
      </c>
      <c r="H13" s="17">
        <v>18334184</v>
      </c>
      <c r="I13" s="25">
        <v>8.6300000000000008</v>
      </c>
    </row>
    <row r="14" spans="1:9">
      <c r="A14" s="19" t="s">
        <v>19</v>
      </c>
      <c r="B14" s="17">
        <v>120000</v>
      </c>
      <c r="C14" s="17">
        <v>0.06</v>
      </c>
      <c r="D14" s="17">
        <v>16200</v>
      </c>
      <c r="E14" s="17">
        <v>0.01</v>
      </c>
      <c r="F14" s="17">
        <v>-103800</v>
      </c>
      <c r="G14" s="17">
        <v>-86.5</v>
      </c>
      <c r="H14" s="17">
        <v>81180</v>
      </c>
      <c r="I14" s="25">
        <v>0.04</v>
      </c>
    </row>
    <row r="15" spans="1:9">
      <c r="A15" s="18" t="s">
        <v>20</v>
      </c>
      <c r="B15" s="15">
        <v>232426000</v>
      </c>
      <c r="C15" s="15">
        <v>106.93</v>
      </c>
      <c r="D15" s="15">
        <v>228274684</v>
      </c>
      <c r="E15" s="15">
        <v>103.94</v>
      </c>
      <c r="F15" s="15">
        <v>-4151316</v>
      </c>
      <c r="G15" s="15">
        <v>-1.79</v>
      </c>
      <c r="H15" s="15">
        <v>214987402</v>
      </c>
      <c r="I15" s="26">
        <v>101.22</v>
      </c>
    </row>
    <row r="16" spans="1:9">
      <c r="A16" s="19" t="s">
        <v>21</v>
      </c>
      <c r="B16" s="17">
        <v>155636000</v>
      </c>
      <c r="C16" s="17">
        <v>71.61</v>
      </c>
      <c r="D16" s="17">
        <v>152864566</v>
      </c>
      <c r="E16" s="17">
        <v>69.599999999999994</v>
      </c>
      <c r="F16" s="17">
        <v>-2771434</v>
      </c>
      <c r="G16" s="17">
        <v>-1.78</v>
      </c>
      <c r="H16" s="17">
        <v>149269829</v>
      </c>
      <c r="I16" s="25">
        <v>70.28</v>
      </c>
    </row>
    <row r="17" spans="1:9">
      <c r="A17" s="19" t="s">
        <v>22</v>
      </c>
      <c r="B17" s="17">
        <v>148466000</v>
      </c>
      <c r="C17" s="17">
        <v>68.31</v>
      </c>
      <c r="D17" s="17">
        <v>147286002</v>
      </c>
      <c r="E17" s="17">
        <v>67.06</v>
      </c>
      <c r="F17" s="17">
        <v>-1179998</v>
      </c>
      <c r="G17" s="17">
        <v>-0.79</v>
      </c>
      <c r="H17" s="17">
        <v>144807969</v>
      </c>
      <c r="I17" s="25">
        <v>68.180000000000007</v>
      </c>
    </row>
    <row r="18" spans="1:9">
      <c r="A18" s="19" t="s">
        <v>23</v>
      </c>
      <c r="B18" s="17">
        <v>7170000</v>
      </c>
      <c r="C18" s="17">
        <v>3.3</v>
      </c>
      <c r="D18" s="17">
        <v>5578564</v>
      </c>
      <c r="E18" s="17">
        <v>2.54</v>
      </c>
      <c r="F18" s="17">
        <v>-1591436</v>
      </c>
      <c r="G18" s="17">
        <v>-22.2</v>
      </c>
      <c r="H18" s="17">
        <v>4461860</v>
      </c>
      <c r="I18" s="25">
        <v>2.1</v>
      </c>
    </row>
    <row r="19" spans="1:9">
      <c r="A19" s="19" t="s">
        <v>24</v>
      </c>
      <c r="B19" s="17">
        <v>11588000</v>
      </c>
      <c r="C19" s="17">
        <v>5.33</v>
      </c>
      <c r="D19" s="17">
        <v>13590900</v>
      </c>
      <c r="E19" s="17">
        <v>6.19</v>
      </c>
      <c r="F19" s="17">
        <v>2002900</v>
      </c>
      <c r="G19" s="17">
        <v>17.28</v>
      </c>
      <c r="H19" s="17">
        <v>13452390</v>
      </c>
      <c r="I19" s="25">
        <v>6.33</v>
      </c>
    </row>
    <row r="20" spans="1:9">
      <c r="A20" s="19" t="s">
        <v>25</v>
      </c>
      <c r="B20" s="17">
        <v>11588000</v>
      </c>
      <c r="C20" s="17">
        <v>5.33</v>
      </c>
      <c r="D20" s="17">
        <v>13590900</v>
      </c>
      <c r="E20" s="17">
        <v>6.19</v>
      </c>
      <c r="F20" s="17">
        <v>2002900</v>
      </c>
      <c r="G20" s="17">
        <v>17.28</v>
      </c>
      <c r="H20" s="17">
        <v>13452390</v>
      </c>
      <c r="I20" s="25">
        <v>6.33</v>
      </c>
    </row>
    <row r="21" spans="1:9">
      <c r="A21" s="19" t="s">
        <v>26</v>
      </c>
      <c r="B21" s="17">
        <v>61884000</v>
      </c>
      <c r="C21" s="17">
        <v>28.47</v>
      </c>
      <c r="D21" s="17">
        <v>58653712</v>
      </c>
      <c r="E21" s="17">
        <v>26.71</v>
      </c>
      <c r="F21" s="17">
        <v>-3230288</v>
      </c>
      <c r="G21" s="17">
        <v>-5.22</v>
      </c>
      <c r="H21" s="17">
        <v>49137434</v>
      </c>
      <c r="I21" s="25">
        <v>23.13</v>
      </c>
    </row>
    <row r="22" spans="1:9">
      <c r="A22" s="19" t="s">
        <v>27</v>
      </c>
      <c r="B22" s="17">
        <v>61884000</v>
      </c>
      <c r="C22" s="17">
        <v>28.47</v>
      </c>
      <c r="D22" s="17">
        <v>58653712</v>
      </c>
      <c r="E22" s="17">
        <v>26.71</v>
      </c>
      <c r="F22" s="17">
        <v>-3230288</v>
      </c>
      <c r="G22" s="17">
        <v>-5.22</v>
      </c>
      <c r="H22" s="17">
        <v>49137434</v>
      </c>
      <c r="I22" s="25">
        <v>23.13</v>
      </c>
    </row>
    <row r="23" spans="1:9">
      <c r="A23" s="19" t="s">
        <v>28</v>
      </c>
      <c r="B23" s="17">
        <v>3318000</v>
      </c>
      <c r="C23" s="17">
        <v>1.53</v>
      </c>
      <c r="D23" s="17">
        <v>3165506</v>
      </c>
      <c r="E23" s="17">
        <v>1.44</v>
      </c>
      <c r="F23" s="17">
        <v>-152494</v>
      </c>
      <c r="G23" s="17">
        <v>-4.5999999999999996</v>
      </c>
      <c r="H23" s="17">
        <v>3127749</v>
      </c>
      <c r="I23" s="25">
        <v>1.47</v>
      </c>
    </row>
    <row r="24" spans="1:9">
      <c r="A24" s="19" t="s">
        <v>29</v>
      </c>
      <c r="B24" s="17">
        <v>3318000</v>
      </c>
      <c r="C24" s="17">
        <v>1.53</v>
      </c>
      <c r="D24" s="17">
        <v>3165506</v>
      </c>
      <c r="E24" s="17">
        <v>1.44</v>
      </c>
      <c r="F24" s="17">
        <v>-152494</v>
      </c>
      <c r="G24" s="17">
        <v>-4.5999999999999996</v>
      </c>
      <c r="H24" s="17">
        <v>3127749</v>
      </c>
      <c r="I24" s="25">
        <v>1.47</v>
      </c>
    </row>
    <row r="25" spans="1:9">
      <c r="A25" s="18" t="s">
        <v>30</v>
      </c>
      <c r="B25" s="15">
        <v>-15073000</v>
      </c>
      <c r="C25" s="15">
        <v>-6.93</v>
      </c>
      <c r="D25" s="15">
        <v>-8650784</v>
      </c>
      <c r="E25" s="15">
        <v>-3.94</v>
      </c>
      <c r="F25" s="15">
        <v>6422216</v>
      </c>
      <c r="G25" s="15">
        <v>-42.61</v>
      </c>
      <c r="H25" s="15">
        <v>-2589238</v>
      </c>
      <c r="I25" s="26">
        <v>-1.22</v>
      </c>
    </row>
    <row r="26" spans="1:9">
      <c r="A26" s="18" t="s">
        <v>31</v>
      </c>
      <c r="B26" s="15">
        <v>897000</v>
      </c>
      <c r="C26" s="15">
        <v>0.41</v>
      </c>
      <c r="D26" s="15">
        <v>1610293</v>
      </c>
      <c r="E26" s="15">
        <v>0.73</v>
      </c>
      <c r="F26" s="15">
        <v>713293</v>
      </c>
      <c r="G26" s="15">
        <v>79.52</v>
      </c>
      <c r="H26" s="15">
        <v>1264767</v>
      </c>
      <c r="I26" s="26">
        <v>0.6</v>
      </c>
    </row>
    <row r="27" spans="1:9">
      <c r="A27" s="19" t="s">
        <v>32</v>
      </c>
      <c r="B27" s="17">
        <v>642000</v>
      </c>
      <c r="C27" s="17">
        <v>0.3</v>
      </c>
      <c r="D27" s="17">
        <v>550323</v>
      </c>
      <c r="E27" s="17">
        <v>0.25</v>
      </c>
      <c r="F27" s="17">
        <v>-91677</v>
      </c>
      <c r="G27" s="17">
        <v>-14.28</v>
      </c>
      <c r="H27" s="17">
        <v>681987</v>
      </c>
      <c r="I27" s="25">
        <v>0.32</v>
      </c>
    </row>
    <row r="28" spans="1:9">
      <c r="A28" s="19" t="s">
        <v>33</v>
      </c>
      <c r="B28" s="17">
        <v>642000</v>
      </c>
      <c r="C28" s="17">
        <v>0.3</v>
      </c>
      <c r="D28" s="17">
        <v>550323</v>
      </c>
      <c r="E28" s="17">
        <v>0.25</v>
      </c>
      <c r="F28" s="17">
        <v>-91677</v>
      </c>
      <c r="G28" s="17">
        <v>-14.28</v>
      </c>
      <c r="H28" s="17">
        <v>681987</v>
      </c>
      <c r="I28" s="25">
        <v>0.32</v>
      </c>
    </row>
    <row r="29" spans="1:9">
      <c r="A29" s="19" t="s">
        <v>34</v>
      </c>
      <c r="B29" s="17">
        <v>255000</v>
      </c>
      <c r="C29" s="17">
        <v>0.12</v>
      </c>
      <c r="D29" s="17">
        <v>1059970</v>
      </c>
      <c r="E29" s="17">
        <v>0.48</v>
      </c>
      <c r="F29" s="17">
        <v>804970</v>
      </c>
      <c r="G29" s="17">
        <v>315.67</v>
      </c>
      <c r="H29" s="17">
        <v>582780</v>
      </c>
      <c r="I29" s="25">
        <v>0.27</v>
      </c>
    </row>
    <row r="30" spans="1:9" ht="32.4">
      <c r="A30" s="19" t="s">
        <v>35</v>
      </c>
      <c r="B30" s="17">
        <v>85000</v>
      </c>
      <c r="C30" s="17">
        <v>0.04</v>
      </c>
      <c r="D30" s="17">
        <v>213040</v>
      </c>
      <c r="E30" s="17">
        <v>0.1</v>
      </c>
      <c r="F30" s="17">
        <v>128040</v>
      </c>
      <c r="G30" s="17">
        <v>150.63999999999999</v>
      </c>
      <c r="H30" s="17">
        <v>60195</v>
      </c>
      <c r="I30" s="25">
        <v>0.03</v>
      </c>
    </row>
    <row r="31" spans="1:9">
      <c r="A31" s="19" t="s">
        <v>36</v>
      </c>
      <c r="B31" s="17">
        <v>0</v>
      </c>
      <c r="C31" s="17">
        <v>0</v>
      </c>
      <c r="D31" s="17">
        <v>158231</v>
      </c>
      <c r="E31" s="17">
        <v>7.0000000000000007E-2</v>
      </c>
      <c r="F31" s="17">
        <v>158231</v>
      </c>
      <c r="G31" s="17"/>
      <c r="H31" s="17">
        <v>245436</v>
      </c>
      <c r="I31" s="25">
        <v>0.12</v>
      </c>
    </row>
    <row r="32" spans="1:9">
      <c r="A32" s="19" t="s">
        <v>37</v>
      </c>
      <c r="B32" s="17">
        <v>0</v>
      </c>
      <c r="C32" s="17">
        <v>0</v>
      </c>
      <c r="D32" s="17">
        <v>226308</v>
      </c>
      <c r="E32" s="17">
        <v>0.1</v>
      </c>
      <c r="F32" s="17">
        <v>226308</v>
      </c>
      <c r="G32" s="17"/>
      <c r="H32" s="17">
        <v>26526</v>
      </c>
      <c r="I32" s="25">
        <v>0.01</v>
      </c>
    </row>
    <row r="33" spans="1:9">
      <c r="A33" s="19" t="s">
        <v>38</v>
      </c>
      <c r="B33" s="17">
        <v>170000</v>
      </c>
      <c r="C33" s="17">
        <v>0.08</v>
      </c>
      <c r="D33" s="17">
        <v>462391</v>
      </c>
      <c r="E33" s="17">
        <v>0.21</v>
      </c>
      <c r="F33" s="17">
        <v>292391</v>
      </c>
      <c r="G33" s="17">
        <v>171.99</v>
      </c>
      <c r="H33" s="17">
        <v>250623</v>
      </c>
      <c r="I33" s="25">
        <v>0.12</v>
      </c>
    </row>
    <row r="34" spans="1:9">
      <c r="A34" s="18" t="s">
        <v>39</v>
      </c>
      <c r="B34" s="15">
        <v>30000</v>
      </c>
      <c r="C34" s="15">
        <v>0.01</v>
      </c>
      <c r="D34" s="15">
        <v>113714</v>
      </c>
      <c r="E34" s="15">
        <v>0.05</v>
      </c>
      <c r="F34" s="15">
        <v>83714</v>
      </c>
      <c r="G34" s="15">
        <v>279.05</v>
      </c>
      <c r="H34" s="15">
        <v>126481</v>
      </c>
      <c r="I34" s="26">
        <v>0.06</v>
      </c>
    </row>
    <row r="35" spans="1:9">
      <c r="A35" s="19" t="s">
        <v>40</v>
      </c>
      <c r="B35" s="17">
        <v>30000</v>
      </c>
      <c r="C35" s="17">
        <v>0.01</v>
      </c>
      <c r="D35" s="17">
        <v>113714</v>
      </c>
      <c r="E35" s="17">
        <v>0.05</v>
      </c>
      <c r="F35" s="17">
        <v>83714</v>
      </c>
      <c r="G35" s="17">
        <v>279.05</v>
      </c>
      <c r="H35" s="17">
        <v>126481</v>
      </c>
      <c r="I35" s="25">
        <v>0.06</v>
      </c>
    </row>
    <row r="36" spans="1:9">
      <c r="A36" s="19" t="s">
        <v>41</v>
      </c>
      <c r="B36" s="17">
        <v>30000</v>
      </c>
      <c r="C36" s="17">
        <v>0.01</v>
      </c>
      <c r="D36" s="17">
        <v>113714</v>
      </c>
      <c r="E36" s="17">
        <v>0.05</v>
      </c>
      <c r="F36" s="17">
        <v>83714</v>
      </c>
      <c r="G36" s="17">
        <v>279.05</v>
      </c>
      <c r="H36" s="17">
        <v>126481</v>
      </c>
      <c r="I36" s="25">
        <v>0.06</v>
      </c>
    </row>
    <row r="37" spans="1:9">
      <c r="A37" s="18" t="s">
        <v>42</v>
      </c>
      <c r="B37" s="15">
        <v>867000</v>
      </c>
      <c r="C37" s="15">
        <v>0.4</v>
      </c>
      <c r="D37" s="15">
        <v>1496579</v>
      </c>
      <c r="E37" s="15">
        <v>0.68</v>
      </c>
      <c r="F37" s="15">
        <v>629579</v>
      </c>
      <c r="G37" s="15">
        <v>72.62</v>
      </c>
      <c r="H37" s="15">
        <v>1138286</v>
      </c>
      <c r="I37" s="26">
        <v>0.54</v>
      </c>
    </row>
    <row r="38" spans="1:9" ht="16.8" thickBot="1">
      <c r="A38" s="22" t="s">
        <v>43</v>
      </c>
      <c r="B38" s="23">
        <v>-14206000</v>
      </c>
      <c r="C38" s="23">
        <v>-6.54</v>
      </c>
      <c r="D38" s="23">
        <v>-7154205</v>
      </c>
      <c r="E38" s="23">
        <v>-3.26</v>
      </c>
      <c r="F38" s="23">
        <v>7051795</v>
      </c>
      <c r="G38" s="23">
        <v>-49.64</v>
      </c>
      <c r="H38" s="23">
        <v>-1450952</v>
      </c>
      <c r="I38" s="27">
        <v>-0.68</v>
      </c>
    </row>
  </sheetData>
  <sheetProtection sheet="1" objects="1" scenarios="1"/>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2.xml><?xml version="1.0" encoding="utf-8"?>
<worksheet xmlns="http://schemas.openxmlformats.org/spreadsheetml/2006/main" xmlns:r="http://schemas.openxmlformats.org/officeDocument/2006/relationships">
  <dimension ref="A1:I26"/>
  <sheetViews>
    <sheetView workbookViewId="0">
      <selection activeCell="K13" sqref="K13"/>
    </sheetView>
  </sheetViews>
  <sheetFormatPr defaultRowHeight="16.2"/>
  <cols>
    <col min="1" max="1" width="27.109375" customWidth="1"/>
    <col min="2" max="2" width="18.6640625" customWidth="1"/>
    <col min="3" max="3" width="10.6640625" customWidth="1"/>
    <col min="4" max="4" width="18.6640625" customWidth="1"/>
    <col min="5" max="5" width="10.6640625" customWidth="1"/>
    <col min="6" max="6" width="18.6640625" customWidth="1"/>
    <col min="7" max="7" width="10.6640625" customWidth="1"/>
    <col min="8" max="8" width="18.6640625" customWidth="1"/>
    <col min="9" max="9" width="10.6640625" customWidth="1"/>
  </cols>
  <sheetData>
    <row r="1" spans="1:9" ht="22.2">
      <c r="A1" s="6"/>
      <c r="B1" s="1"/>
      <c r="C1" s="7" t="s">
        <v>70</v>
      </c>
      <c r="D1" s="7"/>
      <c r="E1" s="6"/>
      <c r="F1" s="6"/>
      <c r="G1" s="6"/>
      <c r="H1" s="6"/>
      <c r="I1" s="1"/>
    </row>
    <row r="2" spans="1:9" ht="22.2">
      <c r="A2" s="3"/>
      <c r="B2" s="1"/>
      <c r="C2" s="3" t="s">
        <v>69</v>
      </c>
      <c r="D2" s="3"/>
      <c r="E2" s="3"/>
      <c r="F2" s="3"/>
      <c r="G2" s="3"/>
      <c r="H2" s="3"/>
      <c r="I2" s="1"/>
    </row>
    <row r="3" spans="1:9" ht="16.8" thickBot="1">
      <c r="A3" s="4"/>
      <c r="B3" s="1"/>
      <c r="C3" s="5" t="s">
        <v>68</v>
      </c>
      <c r="D3" s="5"/>
      <c r="E3" s="4"/>
      <c r="F3" s="4"/>
      <c r="G3" s="4"/>
      <c r="H3" s="4"/>
      <c r="I3" s="2" t="s">
        <v>67</v>
      </c>
    </row>
    <row r="4" spans="1:9">
      <c r="A4" s="40" t="s">
        <v>66</v>
      </c>
      <c r="B4" s="39" t="s">
        <v>65</v>
      </c>
      <c r="C4" s="39"/>
      <c r="D4" s="39" t="s">
        <v>4</v>
      </c>
      <c r="E4" s="39"/>
      <c r="F4" s="39" t="s">
        <v>6</v>
      </c>
      <c r="G4" s="39"/>
      <c r="H4" s="39" t="s">
        <v>5</v>
      </c>
      <c r="I4" s="38"/>
    </row>
    <row r="5" spans="1:9" ht="16.8" thickBot="1">
      <c r="A5" s="37"/>
      <c r="B5" s="36" t="s">
        <v>2</v>
      </c>
      <c r="C5" s="36" t="s">
        <v>0</v>
      </c>
      <c r="D5" s="36" t="s">
        <v>2</v>
      </c>
      <c r="E5" s="36" t="s">
        <v>0</v>
      </c>
      <c r="F5" s="36" t="s">
        <v>2</v>
      </c>
      <c r="G5" s="36" t="s">
        <v>0</v>
      </c>
      <c r="H5" s="36" t="s">
        <v>2</v>
      </c>
      <c r="I5" s="35" t="s">
        <v>0</v>
      </c>
    </row>
    <row r="6" spans="1:9">
      <c r="A6" s="34" t="s">
        <v>64</v>
      </c>
      <c r="B6" s="21">
        <v>0</v>
      </c>
      <c r="C6" s="21"/>
      <c r="D6" s="21">
        <v>0</v>
      </c>
      <c r="E6" s="21"/>
      <c r="F6" s="21">
        <v>0</v>
      </c>
      <c r="G6" s="21"/>
      <c r="H6" s="21">
        <v>0</v>
      </c>
      <c r="I6" s="24"/>
    </row>
    <row r="7" spans="1:9">
      <c r="A7" s="29" t="s">
        <v>63</v>
      </c>
      <c r="B7" s="17">
        <v>0</v>
      </c>
      <c r="C7" s="17"/>
      <c r="D7" s="17">
        <v>0</v>
      </c>
      <c r="E7" s="17"/>
      <c r="F7" s="17">
        <v>0</v>
      </c>
      <c r="G7" s="17"/>
      <c r="H7" s="17">
        <v>0</v>
      </c>
      <c r="I7" s="25"/>
    </row>
    <row r="8" spans="1:9">
      <c r="A8" s="29" t="s">
        <v>62</v>
      </c>
      <c r="B8" s="17">
        <v>0</v>
      </c>
      <c r="C8" s="17"/>
      <c r="D8" s="17">
        <v>0</v>
      </c>
      <c r="E8" s="17"/>
      <c r="F8" s="17">
        <v>0</v>
      </c>
      <c r="G8" s="17"/>
      <c r="H8" s="17">
        <v>0</v>
      </c>
      <c r="I8" s="25"/>
    </row>
    <row r="9" spans="1:9">
      <c r="A9" s="29" t="s">
        <v>61</v>
      </c>
      <c r="B9" s="17">
        <v>0</v>
      </c>
      <c r="C9" s="17"/>
      <c r="D9" s="17">
        <v>0</v>
      </c>
      <c r="E9" s="17"/>
      <c r="F9" s="17">
        <v>0</v>
      </c>
      <c r="G9" s="17"/>
      <c r="H9" s="17">
        <v>0</v>
      </c>
      <c r="I9" s="25"/>
    </row>
    <row r="10" spans="1:9">
      <c r="A10" s="30" t="s">
        <v>60</v>
      </c>
      <c r="B10" s="15">
        <v>0</v>
      </c>
      <c r="C10" s="15"/>
      <c r="D10" s="15">
        <v>0</v>
      </c>
      <c r="E10" s="15"/>
      <c r="F10" s="15">
        <v>0</v>
      </c>
      <c r="G10" s="15"/>
      <c r="H10" s="15">
        <v>0</v>
      </c>
      <c r="I10" s="26"/>
    </row>
    <row r="11" spans="1:9">
      <c r="A11" s="29" t="s">
        <v>59</v>
      </c>
      <c r="B11" s="17">
        <v>0</v>
      </c>
      <c r="C11" s="17"/>
      <c r="D11" s="17">
        <v>0</v>
      </c>
      <c r="E11" s="17"/>
      <c r="F11" s="17">
        <v>0</v>
      </c>
      <c r="G11" s="17"/>
      <c r="H11" s="17">
        <v>0</v>
      </c>
      <c r="I11" s="25"/>
    </row>
    <row r="12" spans="1:9">
      <c r="A12" s="29" t="s">
        <v>58</v>
      </c>
      <c r="B12" s="17">
        <v>0</v>
      </c>
      <c r="C12" s="17"/>
      <c r="D12" s="17">
        <v>0</v>
      </c>
      <c r="E12" s="17"/>
      <c r="F12" s="17">
        <v>0</v>
      </c>
      <c r="G12" s="17"/>
      <c r="H12" s="17">
        <v>0</v>
      </c>
      <c r="I12" s="25"/>
    </row>
    <row r="13" spans="1:9">
      <c r="A13" s="29" t="s">
        <v>57</v>
      </c>
      <c r="B13" s="17">
        <v>0</v>
      </c>
      <c r="C13" s="17"/>
      <c r="D13" s="17">
        <v>0</v>
      </c>
      <c r="E13" s="17"/>
      <c r="F13" s="17">
        <v>0</v>
      </c>
      <c r="G13" s="17"/>
      <c r="H13" s="17">
        <v>0</v>
      </c>
      <c r="I13" s="25"/>
    </row>
    <row r="14" spans="1:9">
      <c r="A14" s="29" t="s">
        <v>56</v>
      </c>
      <c r="B14" s="17">
        <v>0</v>
      </c>
      <c r="C14" s="17"/>
      <c r="D14" s="17">
        <v>0</v>
      </c>
      <c r="E14" s="17"/>
      <c r="F14" s="17">
        <v>0</v>
      </c>
      <c r="G14" s="17"/>
      <c r="H14" s="17">
        <v>0</v>
      </c>
      <c r="I14" s="25"/>
    </row>
    <row r="15" spans="1:9">
      <c r="A15" s="29" t="s">
        <v>55</v>
      </c>
      <c r="B15" s="17">
        <v>0</v>
      </c>
      <c r="C15" s="17"/>
      <c r="D15" s="17">
        <v>0</v>
      </c>
      <c r="E15" s="17"/>
      <c r="F15" s="17">
        <v>0</v>
      </c>
      <c r="G15" s="17"/>
      <c r="H15" s="17">
        <v>0</v>
      </c>
      <c r="I15" s="25"/>
    </row>
    <row r="16" spans="1:9">
      <c r="A16" s="30" t="s">
        <v>54</v>
      </c>
      <c r="B16" s="15">
        <v>0</v>
      </c>
      <c r="C16" s="15"/>
      <c r="D16" s="15">
        <v>0</v>
      </c>
      <c r="E16" s="15"/>
      <c r="F16" s="15">
        <v>0</v>
      </c>
      <c r="G16" s="15"/>
      <c r="H16" s="15">
        <v>0</v>
      </c>
      <c r="I16" s="26"/>
    </row>
    <row r="17" spans="1:9">
      <c r="A17" s="33"/>
      <c r="B17" s="32"/>
      <c r="C17" s="32"/>
      <c r="D17" s="32"/>
      <c r="E17" s="32"/>
      <c r="F17" s="32"/>
      <c r="G17" s="32"/>
      <c r="H17" s="32"/>
      <c r="I17" s="31"/>
    </row>
    <row r="18" spans="1:9">
      <c r="A18" s="30" t="s">
        <v>53</v>
      </c>
      <c r="B18" s="15">
        <v>18925000</v>
      </c>
      <c r="C18" s="15">
        <v>100</v>
      </c>
      <c r="D18" s="15">
        <v>7154205</v>
      </c>
      <c r="E18" s="15">
        <v>100</v>
      </c>
      <c r="F18" s="15">
        <v>-11770795</v>
      </c>
      <c r="G18" s="15">
        <v>-62.2</v>
      </c>
      <c r="H18" s="15">
        <v>1450952</v>
      </c>
      <c r="I18" s="26">
        <v>100</v>
      </c>
    </row>
    <row r="19" spans="1:9">
      <c r="A19" s="29" t="s">
        <v>52</v>
      </c>
      <c r="B19" s="17">
        <v>14206000</v>
      </c>
      <c r="C19" s="17">
        <v>75.06</v>
      </c>
      <c r="D19" s="17">
        <v>7154205</v>
      </c>
      <c r="E19" s="17">
        <v>100</v>
      </c>
      <c r="F19" s="17">
        <v>-7051795</v>
      </c>
      <c r="G19" s="17">
        <v>-49.64</v>
      </c>
      <c r="H19" s="17">
        <v>1450952</v>
      </c>
      <c r="I19" s="25">
        <v>100</v>
      </c>
    </row>
    <row r="20" spans="1:9">
      <c r="A20" s="29" t="s">
        <v>51</v>
      </c>
      <c r="B20" s="17">
        <v>4719000</v>
      </c>
      <c r="C20" s="17">
        <v>24.94</v>
      </c>
      <c r="D20" s="17">
        <v>0</v>
      </c>
      <c r="E20" s="17"/>
      <c r="F20" s="17">
        <v>-4719000</v>
      </c>
      <c r="G20" s="17">
        <v>-100</v>
      </c>
      <c r="H20" s="17">
        <v>0</v>
      </c>
      <c r="I20" s="25"/>
    </row>
    <row r="21" spans="1:9">
      <c r="A21" s="30" t="s">
        <v>50</v>
      </c>
      <c r="B21" s="15">
        <v>15428000</v>
      </c>
      <c r="C21" s="15">
        <v>81.52</v>
      </c>
      <c r="D21" s="15">
        <v>7154205</v>
      </c>
      <c r="E21" s="15">
        <v>100</v>
      </c>
      <c r="F21" s="15">
        <v>-8273795</v>
      </c>
      <c r="G21" s="15">
        <v>-53.63</v>
      </c>
      <c r="H21" s="15">
        <v>1450952</v>
      </c>
      <c r="I21" s="26">
        <v>100</v>
      </c>
    </row>
    <row r="22" spans="1:9">
      <c r="A22" s="29" t="s">
        <v>49</v>
      </c>
      <c r="B22" s="17">
        <v>0</v>
      </c>
      <c r="C22" s="17"/>
      <c r="D22" s="17">
        <v>0</v>
      </c>
      <c r="E22" s="17"/>
      <c r="F22" s="17">
        <v>0</v>
      </c>
      <c r="G22" s="17"/>
      <c r="H22" s="17">
        <v>0</v>
      </c>
      <c r="I22" s="25"/>
    </row>
    <row r="23" spans="1:9">
      <c r="A23" s="29" t="s">
        <v>48</v>
      </c>
      <c r="B23" s="17">
        <v>15428000</v>
      </c>
      <c r="C23" s="17">
        <v>81.52</v>
      </c>
      <c r="D23" s="17">
        <v>7154205</v>
      </c>
      <c r="E23" s="17">
        <v>100</v>
      </c>
      <c r="F23" s="17">
        <v>-8273795</v>
      </c>
      <c r="G23" s="17">
        <v>-53.63</v>
      </c>
      <c r="H23" s="17">
        <v>1450952</v>
      </c>
      <c r="I23" s="25">
        <v>100</v>
      </c>
    </row>
    <row r="24" spans="1:9">
      <c r="A24" s="29" t="s">
        <v>47</v>
      </c>
      <c r="B24" s="17">
        <v>0</v>
      </c>
      <c r="C24" s="17"/>
      <c r="D24" s="17">
        <v>0</v>
      </c>
      <c r="E24" s="17"/>
      <c r="F24" s="17">
        <v>0</v>
      </c>
      <c r="G24" s="17"/>
      <c r="H24" s="17">
        <v>0</v>
      </c>
      <c r="I24" s="25"/>
    </row>
    <row r="25" spans="1:9">
      <c r="A25" s="29" t="s">
        <v>46</v>
      </c>
      <c r="B25" s="17">
        <v>0</v>
      </c>
      <c r="C25" s="17"/>
      <c r="D25" s="17">
        <v>0</v>
      </c>
      <c r="E25" s="17"/>
      <c r="F25" s="17">
        <v>0</v>
      </c>
      <c r="G25" s="17"/>
      <c r="H25" s="17">
        <v>0</v>
      </c>
      <c r="I25" s="25"/>
    </row>
    <row r="26" spans="1:9" ht="16.8" thickBot="1">
      <c r="A26" s="28" t="s">
        <v>45</v>
      </c>
      <c r="B26" s="23">
        <v>3497000</v>
      </c>
      <c r="C26" s="23">
        <v>18.48</v>
      </c>
      <c r="D26" s="23">
        <v>0</v>
      </c>
      <c r="E26" s="23"/>
      <c r="F26" s="23">
        <v>-3497000</v>
      </c>
      <c r="G26" s="23">
        <v>-100</v>
      </c>
      <c r="H26" s="23">
        <v>0</v>
      </c>
      <c r="I26" s="27"/>
    </row>
  </sheetData>
  <sheetProtection sheet="1" objects="1" scenarios="1"/>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E66"/>
  <sheetViews>
    <sheetView workbookViewId="0">
      <selection activeCell="H11" sqref="H11"/>
    </sheetView>
  </sheetViews>
  <sheetFormatPr defaultRowHeight="16.2"/>
  <cols>
    <col min="1" max="1" width="36.33203125" customWidth="1"/>
    <col min="2" max="4" width="18.6640625" customWidth="1"/>
    <col min="5" max="5" width="10.6640625" customWidth="1"/>
  </cols>
  <sheetData>
    <row r="1" spans="1:5" ht="21" customHeight="1">
      <c r="A1" s="6"/>
      <c r="B1" s="7" t="s">
        <v>70</v>
      </c>
      <c r="C1" s="6"/>
      <c r="D1" s="6"/>
      <c r="E1" s="6"/>
    </row>
    <row r="2" spans="1:5" ht="21" customHeight="1">
      <c r="A2" s="3"/>
      <c r="B2" s="3" t="s">
        <v>133</v>
      </c>
      <c r="C2" s="3"/>
      <c r="D2" s="3"/>
      <c r="E2" s="3"/>
    </row>
    <row r="3" spans="1:5" ht="16.8" thickBot="1">
      <c r="A3" s="4"/>
      <c r="B3" s="5" t="s">
        <v>68</v>
      </c>
      <c r="C3" s="4"/>
      <c r="D3" s="4"/>
      <c r="E3" s="47" t="s">
        <v>67</v>
      </c>
    </row>
    <row r="4" spans="1:5">
      <c r="A4" s="8" t="s">
        <v>66</v>
      </c>
      <c r="B4" s="9" t="s">
        <v>132</v>
      </c>
      <c r="C4" s="9" t="s">
        <v>131</v>
      </c>
      <c r="D4" s="9" t="s">
        <v>6</v>
      </c>
      <c r="E4" s="10"/>
    </row>
    <row r="5" spans="1:5" ht="16.8" thickBot="1">
      <c r="A5" s="11"/>
      <c r="B5" s="46"/>
      <c r="C5" s="46"/>
      <c r="D5" s="12" t="s">
        <v>2</v>
      </c>
      <c r="E5" s="13" t="s">
        <v>0</v>
      </c>
    </row>
    <row r="6" spans="1:5">
      <c r="A6" s="34" t="s">
        <v>130</v>
      </c>
      <c r="B6" s="21">
        <v>1257000</v>
      </c>
      <c r="C6" s="21">
        <v>6234498</v>
      </c>
      <c r="D6" s="21">
        <v>4977498</v>
      </c>
      <c r="E6" s="24">
        <v>395.98</v>
      </c>
    </row>
    <row r="7" spans="1:5">
      <c r="A7" s="29" t="s">
        <v>129</v>
      </c>
      <c r="B7" s="17">
        <v>-14206000</v>
      </c>
      <c r="C7" s="17">
        <v>-7154205</v>
      </c>
      <c r="D7" s="17">
        <v>7051795</v>
      </c>
      <c r="E7" s="25">
        <v>-49.64</v>
      </c>
    </row>
    <row r="8" spans="1:5">
      <c r="A8" s="29" t="s">
        <v>128</v>
      </c>
      <c r="B8" s="17">
        <v>15463000</v>
      </c>
      <c r="C8" s="17">
        <v>13388703</v>
      </c>
      <c r="D8" s="17">
        <v>-2074297</v>
      </c>
      <c r="E8" s="25">
        <v>-13.41</v>
      </c>
    </row>
    <row r="9" spans="1:5">
      <c r="A9" s="29" t="s">
        <v>127</v>
      </c>
      <c r="B9" s="17">
        <v>11238000</v>
      </c>
      <c r="C9" s="17">
        <v>10078497</v>
      </c>
      <c r="D9" s="17">
        <v>-1159503</v>
      </c>
      <c r="E9" s="25">
        <v>-10.32</v>
      </c>
    </row>
    <row r="10" spans="1:5">
      <c r="A10" s="29" t="s">
        <v>126</v>
      </c>
      <c r="B10" s="17">
        <v>2135000</v>
      </c>
      <c r="C10" s="17">
        <v>1995911</v>
      </c>
      <c r="D10" s="17">
        <v>-139089</v>
      </c>
      <c r="E10" s="25">
        <v>-6.51</v>
      </c>
    </row>
    <row r="11" spans="1:5">
      <c r="A11" s="29" t="s">
        <v>125</v>
      </c>
      <c r="B11" s="17">
        <v>1567000</v>
      </c>
      <c r="C11" s="17">
        <v>1406254</v>
      </c>
      <c r="D11" s="17">
        <v>-160746</v>
      </c>
      <c r="E11" s="25">
        <v>-10.26</v>
      </c>
    </row>
    <row r="12" spans="1:5">
      <c r="A12" s="29" t="s">
        <v>84</v>
      </c>
      <c r="B12" s="17">
        <v>3922000</v>
      </c>
      <c r="C12" s="17">
        <v>3031800</v>
      </c>
      <c r="D12" s="17">
        <v>-890200</v>
      </c>
      <c r="E12" s="25">
        <v>-22.7</v>
      </c>
    </row>
    <row r="13" spans="1:5">
      <c r="A13" s="29" t="s">
        <v>124</v>
      </c>
      <c r="B13" s="17">
        <v>3614000</v>
      </c>
      <c r="C13" s="17">
        <v>3644532</v>
      </c>
      <c r="D13" s="17">
        <v>30532</v>
      </c>
      <c r="E13" s="25">
        <v>0.84</v>
      </c>
    </row>
    <row r="14" spans="1:5">
      <c r="A14" s="29" t="s">
        <v>123</v>
      </c>
      <c r="B14" s="17">
        <v>4225000</v>
      </c>
      <c r="C14" s="17">
        <v>2943769</v>
      </c>
      <c r="D14" s="17">
        <v>-1281231</v>
      </c>
      <c r="E14" s="25">
        <v>-30.32</v>
      </c>
    </row>
    <row r="15" spans="1:5">
      <c r="A15" s="29" t="s">
        <v>122</v>
      </c>
      <c r="B15" s="17">
        <v>213000</v>
      </c>
      <c r="C15" s="17">
        <v>118158</v>
      </c>
      <c r="D15" s="17">
        <v>-94842</v>
      </c>
      <c r="E15" s="25">
        <v>-44.53</v>
      </c>
    </row>
    <row r="16" spans="1:5">
      <c r="A16" s="29" t="s">
        <v>121</v>
      </c>
      <c r="B16" s="17">
        <v>4012000</v>
      </c>
      <c r="C16" s="17">
        <v>2825611</v>
      </c>
      <c r="D16" s="17">
        <v>-1186389</v>
      </c>
      <c r="E16" s="25">
        <v>-29.57</v>
      </c>
    </row>
    <row r="17" spans="1:5">
      <c r="A17" s="29" t="s">
        <v>120</v>
      </c>
      <c r="B17" s="17">
        <v>0</v>
      </c>
      <c r="C17" s="17">
        <v>789</v>
      </c>
      <c r="D17" s="17">
        <v>789</v>
      </c>
      <c r="E17" s="25"/>
    </row>
    <row r="18" spans="1:5">
      <c r="A18" s="29" t="s">
        <v>119</v>
      </c>
      <c r="B18" s="17">
        <v>0</v>
      </c>
      <c r="C18" s="17">
        <v>365648</v>
      </c>
      <c r="D18" s="17">
        <v>365648</v>
      </c>
      <c r="E18" s="25"/>
    </row>
    <row r="19" spans="1:5">
      <c r="A19" s="29" t="s">
        <v>118</v>
      </c>
      <c r="B19" s="17">
        <v>1257000</v>
      </c>
      <c r="C19" s="17">
        <v>6234498</v>
      </c>
      <c r="D19" s="17">
        <v>4977498</v>
      </c>
      <c r="E19" s="25">
        <v>395.98</v>
      </c>
    </row>
    <row r="20" spans="1:5">
      <c r="A20" s="30" t="s">
        <v>117</v>
      </c>
      <c r="B20" s="15">
        <v>-12570000</v>
      </c>
      <c r="C20" s="15">
        <v>-14723035</v>
      </c>
      <c r="D20" s="15">
        <v>-2153035</v>
      </c>
      <c r="E20" s="26">
        <v>17.13</v>
      </c>
    </row>
    <row r="21" spans="1:5">
      <c r="A21" s="29" t="s">
        <v>116</v>
      </c>
      <c r="B21" s="17">
        <v>1264000</v>
      </c>
      <c r="C21" s="17">
        <v>4216570</v>
      </c>
      <c r="D21" s="17">
        <v>2952570</v>
      </c>
      <c r="E21" s="25">
        <v>233.59</v>
      </c>
    </row>
    <row r="22" spans="1:5">
      <c r="A22" s="29" t="s">
        <v>115</v>
      </c>
      <c r="B22" s="17">
        <v>1264000</v>
      </c>
      <c r="C22" s="17">
        <v>4216570</v>
      </c>
      <c r="D22" s="17">
        <v>2952570</v>
      </c>
      <c r="E22" s="25">
        <v>233.59</v>
      </c>
    </row>
    <row r="23" spans="1:5">
      <c r="A23" s="29" t="s">
        <v>114</v>
      </c>
      <c r="B23" s="17">
        <v>-1264000</v>
      </c>
      <c r="C23" s="17">
        <v>-4567412</v>
      </c>
      <c r="D23" s="17">
        <v>-3303412</v>
      </c>
      <c r="E23" s="25">
        <v>261.35000000000002</v>
      </c>
    </row>
    <row r="24" spans="1:5">
      <c r="A24" s="29" t="s">
        <v>113</v>
      </c>
      <c r="B24" s="17">
        <v>-1264000</v>
      </c>
      <c r="C24" s="17">
        <v>-4567412</v>
      </c>
      <c r="D24" s="17">
        <v>-3303412</v>
      </c>
      <c r="E24" s="25">
        <v>261.35000000000002</v>
      </c>
    </row>
    <row r="25" spans="1:5">
      <c r="A25" s="29" t="s">
        <v>112</v>
      </c>
      <c r="B25" s="17">
        <v>-9740000</v>
      </c>
      <c r="C25" s="17">
        <v>-9710517</v>
      </c>
      <c r="D25" s="17">
        <v>29483</v>
      </c>
      <c r="E25" s="25">
        <v>-0.3</v>
      </c>
    </row>
    <row r="26" spans="1:5">
      <c r="A26" s="29" t="s">
        <v>111</v>
      </c>
      <c r="B26" s="17">
        <v>-9740000</v>
      </c>
      <c r="C26" s="17">
        <v>-9710517</v>
      </c>
      <c r="D26" s="17">
        <v>29483</v>
      </c>
      <c r="E26" s="25">
        <v>-0.3</v>
      </c>
    </row>
    <row r="27" spans="1:5">
      <c r="A27" s="29" t="s">
        <v>110</v>
      </c>
      <c r="B27" s="17">
        <v>-9740000</v>
      </c>
      <c r="C27" s="17">
        <v>-9710517</v>
      </c>
      <c r="D27" s="17">
        <v>29483</v>
      </c>
      <c r="E27" s="25">
        <v>-0.3</v>
      </c>
    </row>
    <row r="28" spans="1:5">
      <c r="A28" s="29" t="s">
        <v>109</v>
      </c>
      <c r="B28" s="17">
        <v>-1890000</v>
      </c>
      <c r="C28" s="17">
        <v>-2404593</v>
      </c>
      <c r="D28" s="17">
        <v>-514593</v>
      </c>
      <c r="E28" s="25">
        <v>27.23</v>
      </c>
    </row>
    <row r="29" spans="1:5">
      <c r="A29" s="29" t="s">
        <v>108</v>
      </c>
      <c r="B29" s="17">
        <v>-4696000</v>
      </c>
      <c r="C29" s="17">
        <v>-4733242</v>
      </c>
      <c r="D29" s="17">
        <v>-37242</v>
      </c>
      <c r="E29" s="25">
        <v>0.79</v>
      </c>
    </row>
    <row r="30" spans="1:5">
      <c r="A30" s="29" t="s">
        <v>107</v>
      </c>
      <c r="B30" s="17">
        <v>-3154000</v>
      </c>
      <c r="C30" s="17">
        <v>-2572682</v>
      </c>
      <c r="D30" s="17">
        <v>581318</v>
      </c>
      <c r="E30" s="25">
        <v>-18.43</v>
      </c>
    </row>
    <row r="31" spans="1:5">
      <c r="A31" s="29" t="s">
        <v>106</v>
      </c>
      <c r="B31" s="17">
        <v>-2830000</v>
      </c>
      <c r="C31" s="17">
        <v>-4661676</v>
      </c>
      <c r="D31" s="17">
        <v>-1831676</v>
      </c>
      <c r="E31" s="25">
        <v>64.72</v>
      </c>
    </row>
    <row r="32" spans="1:5">
      <c r="A32" s="29" t="s">
        <v>105</v>
      </c>
      <c r="B32" s="17">
        <v>-130000</v>
      </c>
      <c r="C32" s="17">
        <v>-119500</v>
      </c>
      <c r="D32" s="17">
        <v>10500</v>
      </c>
      <c r="E32" s="25">
        <v>-8.08</v>
      </c>
    </row>
    <row r="33" spans="1:5">
      <c r="A33" s="29" t="s">
        <v>104</v>
      </c>
      <c r="B33" s="17">
        <v>-2700000</v>
      </c>
      <c r="C33" s="17">
        <v>-4542176</v>
      </c>
      <c r="D33" s="17">
        <v>-1842176</v>
      </c>
      <c r="E33" s="25">
        <v>68.23</v>
      </c>
    </row>
    <row r="34" spans="1:5">
      <c r="A34" s="29" t="s">
        <v>103</v>
      </c>
      <c r="B34" s="17">
        <v>-12570000</v>
      </c>
      <c r="C34" s="17">
        <v>-14723035</v>
      </c>
      <c r="D34" s="17">
        <v>-2153035</v>
      </c>
      <c r="E34" s="25">
        <v>17.13</v>
      </c>
    </row>
    <row r="35" spans="1:5">
      <c r="A35" s="30" t="s">
        <v>102</v>
      </c>
      <c r="B35" s="15">
        <v>10043000</v>
      </c>
      <c r="C35" s="15">
        <v>10842142</v>
      </c>
      <c r="D35" s="15">
        <v>799142</v>
      </c>
      <c r="E35" s="26">
        <v>7.96</v>
      </c>
    </row>
    <row r="36" spans="1:5">
      <c r="A36" s="29" t="s">
        <v>101</v>
      </c>
      <c r="B36" s="17">
        <v>0</v>
      </c>
      <c r="C36" s="17">
        <v>1455500</v>
      </c>
      <c r="D36" s="17">
        <v>1455500</v>
      </c>
      <c r="E36" s="25"/>
    </row>
    <row r="37" spans="1:5">
      <c r="A37" s="29" t="s">
        <v>100</v>
      </c>
      <c r="B37" s="17">
        <v>0</v>
      </c>
      <c r="C37" s="17">
        <v>1455500</v>
      </c>
      <c r="D37" s="17">
        <v>1455500</v>
      </c>
      <c r="E37" s="25"/>
    </row>
    <row r="38" spans="1:5">
      <c r="A38" s="29" t="s">
        <v>99</v>
      </c>
      <c r="B38" s="17">
        <v>10043000</v>
      </c>
      <c r="C38" s="17">
        <v>13441000</v>
      </c>
      <c r="D38" s="17">
        <v>3398000</v>
      </c>
      <c r="E38" s="25">
        <v>33.83</v>
      </c>
    </row>
    <row r="39" spans="1:5">
      <c r="A39" s="29" t="s">
        <v>98</v>
      </c>
      <c r="B39" s="17">
        <v>10043000</v>
      </c>
      <c r="C39" s="17">
        <v>13441000</v>
      </c>
      <c r="D39" s="17">
        <v>3398000</v>
      </c>
      <c r="E39" s="25">
        <v>33.83</v>
      </c>
    </row>
    <row r="40" spans="1:5">
      <c r="A40" s="29" t="s">
        <v>97</v>
      </c>
      <c r="B40" s="17">
        <v>8413000</v>
      </c>
      <c r="C40" s="17">
        <v>8721000</v>
      </c>
      <c r="D40" s="17">
        <v>308000</v>
      </c>
      <c r="E40" s="25">
        <v>3.66</v>
      </c>
    </row>
    <row r="41" spans="1:5">
      <c r="A41" s="29" t="s">
        <v>96</v>
      </c>
      <c r="B41" s="17">
        <v>130000</v>
      </c>
      <c r="C41" s="17">
        <v>120000</v>
      </c>
      <c r="D41" s="17">
        <v>-10000</v>
      </c>
      <c r="E41" s="25">
        <v>-7.69</v>
      </c>
    </row>
    <row r="42" spans="1:5">
      <c r="A42" s="29" t="s">
        <v>95</v>
      </c>
      <c r="B42" s="17">
        <v>1500000</v>
      </c>
      <c r="C42" s="17">
        <v>4600000</v>
      </c>
      <c r="D42" s="17">
        <v>3100000</v>
      </c>
      <c r="E42" s="25">
        <v>206.67</v>
      </c>
    </row>
    <row r="43" spans="1:5">
      <c r="A43" s="29" t="s">
        <v>94</v>
      </c>
      <c r="B43" s="17">
        <v>0</v>
      </c>
      <c r="C43" s="17">
        <v>-4054358</v>
      </c>
      <c r="D43" s="17">
        <v>-4054358</v>
      </c>
      <c r="E43" s="25"/>
    </row>
    <row r="44" spans="1:5">
      <c r="A44" s="29" t="s">
        <v>93</v>
      </c>
      <c r="B44" s="17">
        <v>0</v>
      </c>
      <c r="C44" s="17">
        <v>-4054358</v>
      </c>
      <c r="D44" s="17">
        <v>-4054358</v>
      </c>
      <c r="E44" s="25"/>
    </row>
    <row r="45" spans="1:5">
      <c r="A45" s="29" t="s">
        <v>92</v>
      </c>
      <c r="B45" s="17">
        <v>10043000</v>
      </c>
      <c r="C45" s="17">
        <v>10842142</v>
      </c>
      <c r="D45" s="17">
        <v>799142</v>
      </c>
      <c r="E45" s="25">
        <v>7.96</v>
      </c>
    </row>
    <row r="46" spans="1:5">
      <c r="A46" s="30" t="s">
        <v>91</v>
      </c>
      <c r="B46" s="15">
        <v>0</v>
      </c>
      <c r="C46" s="15">
        <v>0</v>
      </c>
      <c r="D46" s="15">
        <v>0</v>
      </c>
      <c r="E46" s="26"/>
    </row>
    <row r="47" spans="1:5">
      <c r="A47" s="30" t="s">
        <v>90</v>
      </c>
      <c r="B47" s="15">
        <v>-1270000</v>
      </c>
      <c r="C47" s="15">
        <v>2353605</v>
      </c>
      <c r="D47" s="15">
        <v>3623605</v>
      </c>
      <c r="E47" s="26">
        <v>-285.32</v>
      </c>
    </row>
    <row r="48" spans="1:5">
      <c r="A48" s="30" t="s">
        <v>89</v>
      </c>
      <c r="B48" s="15">
        <v>88947000</v>
      </c>
      <c r="C48" s="15">
        <v>103472630</v>
      </c>
      <c r="D48" s="15">
        <v>14525630</v>
      </c>
      <c r="E48" s="26">
        <v>16.329999999999998</v>
      </c>
    </row>
    <row r="49" spans="1:5">
      <c r="A49" s="30" t="s">
        <v>88</v>
      </c>
      <c r="B49" s="15">
        <v>87677000</v>
      </c>
      <c r="C49" s="15">
        <v>105826235</v>
      </c>
      <c r="D49" s="15">
        <v>18149235</v>
      </c>
      <c r="E49" s="26">
        <v>20.7</v>
      </c>
    </row>
    <row r="50" spans="1:5">
      <c r="A50" s="30" t="s">
        <v>87</v>
      </c>
      <c r="B50" s="15"/>
      <c r="C50" s="15"/>
      <c r="D50" s="15"/>
      <c r="E50" s="26"/>
    </row>
    <row r="51" spans="1:5">
      <c r="A51" s="29" t="s">
        <v>86</v>
      </c>
      <c r="B51" s="17">
        <v>0</v>
      </c>
      <c r="C51" s="17">
        <v>33250</v>
      </c>
      <c r="D51" s="17">
        <v>33250</v>
      </c>
      <c r="E51" s="25"/>
    </row>
    <row r="52" spans="1:5">
      <c r="A52" s="29" t="s">
        <v>85</v>
      </c>
      <c r="B52" s="17">
        <v>0</v>
      </c>
      <c r="C52" s="17">
        <v>33250</v>
      </c>
      <c r="D52" s="17">
        <v>33250</v>
      </c>
      <c r="E52" s="25"/>
    </row>
    <row r="53" spans="1:5">
      <c r="A53" s="29" t="s">
        <v>84</v>
      </c>
      <c r="B53" s="17">
        <v>0</v>
      </c>
      <c r="C53" s="17">
        <v>33250</v>
      </c>
      <c r="D53" s="17">
        <v>33250</v>
      </c>
      <c r="E53" s="25"/>
    </row>
    <row r="54" spans="1:5">
      <c r="A54" s="29" t="s">
        <v>83</v>
      </c>
      <c r="B54" s="17">
        <v>-15428000</v>
      </c>
      <c r="C54" s="17">
        <v>-7154205</v>
      </c>
      <c r="D54" s="17">
        <v>8273795</v>
      </c>
      <c r="E54" s="25">
        <v>-53.63</v>
      </c>
    </row>
    <row r="55" spans="1:5">
      <c r="A55" s="29" t="s">
        <v>82</v>
      </c>
      <c r="B55" s="17">
        <v>-15428000</v>
      </c>
      <c r="C55" s="17">
        <v>-7154205</v>
      </c>
      <c r="D55" s="17">
        <v>8273795</v>
      </c>
      <c r="E55" s="25">
        <v>-53.63</v>
      </c>
    </row>
    <row r="56" spans="1:5">
      <c r="A56" s="29" t="s">
        <v>81</v>
      </c>
      <c r="B56" s="17">
        <v>1142000</v>
      </c>
      <c r="C56" s="17">
        <v>8704455</v>
      </c>
      <c r="D56" s="17">
        <v>7562455</v>
      </c>
      <c r="E56" s="25">
        <v>662.21</v>
      </c>
    </row>
    <row r="57" spans="1:5">
      <c r="A57" s="29" t="s">
        <v>80</v>
      </c>
      <c r="B57" s="17">
        <v>1142000</v>
      </c>
      <c r="C57" s="17">
        <v>10887217</v>
      </c>
      <c r="D57" s="17">
        <v>9745217</v>
      </c>
      <c r="E57" s="25">
        <v>853.35</v>
      </c>
    </row>
    <row r="58" spans="1:5">
      <c r="A58" s="29" t="s">
        <v>79</v>
      </c>
      <c r="B58" s="17">
        <v>0</v>
      </c>
      <c r="C58" s="17">
        <v>-2182762</v>
      </c>
      <c r="D58" s="17">
        <v>-2182762</v>
      </c>
      <c r="E58" s="25"/>
    </row>
    <row r="59" spans="1:5">
      <c r="A59" s="29" t="s">
        <v>78</v>
      </c>
      <c r="B59" s="17">
        <v>0</v>
      </c>
      <c r="C59" s="17">
        <v>3141885</v>
      </c>
      <c r="D59" s="17">
        <v>3141885</v>
      </c>
      <c r="E59" s="25"/>
    </row>
    <row r="60" spans="1:5">
      <c r="A60" s="29" t="s">
        <v>77</v>
      </c>
      <c r="B60" s="17">
        <v>0</v>
      </c>
      <c r="C60" s="17">
        <v>3141885</v>
      </c>
      <c r="D60" s="17">
        <v>3141885</v>
      </c>
      <c r="E60" s="25"/>
    </row>
    <row r="61" spans="1:5">
      <c r="A61" s="29" t="s">
        <v>76</v>
      </c>
      <c r="B61" s="17">
        <v>0</v>
      </c>
      <c r="C61" s="17">
        <v>3793070</v>
      </c>
      <c r="D61" s="17">
        <v>3793070</v>
      </c>
      <c r="E61" s="25"/>
    </row>
    <row r="62" spans="1:5">
      <c r="A62" s="29" t="s">
        <v>75</v>
      </c>
      <c r="B62" s="17">
        <v>0</v>
      </c>
      <c r="C62" s="17">
        <v>3793070</v>
      </c>
      <c r="D62" s="17">
        <v>3793070</v>
      </c>
      <c r="E62" s="25"/>
    </row>
    <row r="63" spans="1:5">
      <c r="A63" s="29" t="s">
        <v>74</v>
      </c>
      <c r="B63" s="17">
        <v>3614000</v>
      </c>
      <c r="C63" s="17">
        <v>3644532</v>
      </c>
      <c r="D63" s="17">
        <v>30532</v>
      </c>
      <c r="E63" s="25">
        <v>0.84</v>
      </c>
    </row>
    <row r="64" spans="1:5" ht="16.8" thickBot="1">
      <c r="A64" s="45" t="s">
        <v>73</v>
      </c>
      <c r="B64" s="44">
        <v>0</v>
      </c>
      <c r="C64" s="44">
        <v>-27127</v>
      </c>
      <c r="D64" s="44">
        <v>-27127</v>
      </c>
      <c r="E64" s="43"/>
    </row>
    <row r="65" spans="1:5">
      <c r="A65" s="42" t="s">
        <v>72</v>
      </c>
      <c r="B65" s="42"/>
      <c r="C65" s="42"/>
      <c r="D65" s="42"/>
      <c r="E65" s="42"/>
    </row>
    <row r="66" spans="1:5" ht="168.6" customHeight="1">
      <c r="A66" s="41" t="s">
        <v>71</v>
      </c>
      <c r="B66" s="41"/>
      <c r="C66" s="41"/>
      <c r="D66" s="41"/>
      <c r="E66" s="41"/>
    </row>
  </sheetData>
  <sheetProtection sheet="1" objects="1" scenarios="1"/>
  <mergeCells count="6">
    <mergeCell ref="A4:A5"/>
    <mergeCell ref="D4:E4"/>
    <mergeCell ref="B4:B5"/>
    <mergeCell ref="C4:C5"/>
    <mergeCell ref="A65:E65"/>
    <mergeCell ref="A66:E66"/>
  </mergeCells>
  <phoneticPr fontId="2"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dimension ref="A1:N39"/>
  <sheetViews>
    <sheetView zoomScale="85" zoomScaleNormal="85" workbookViewId="0">
      <selection activeCell="P14" sqref="P14"/>
    </sheetView>
  </sheetViews>
  <sheetFormatPr defaultRowHeight="16.2"/>
  <cols>
    <col min="1" max="1" width="25.6640625" customWidth="1"/>
    <col min="2" max="2" width="18.6640625" customWidth="1"/>
    <col min="3" max="3" width="9.6640625" customWidth="1"/>
    <col min="4" max="4" width="18.6640625" customWidth="1"/>
    <col min="5" max="5" width="9.6640625" customWidth="1"/>
    <col min="6" max="6" width="18.6640625" customWidth="1"/>
    <col min="7" max="7" width="9.6640625" customWidth="1"/>
    <col min="8" max="8" width="25.6640625" customWidth="1"/>
    <col min="9" max="9" width="18.6640625" customWidth="1"/>
    <col min="10" max="10" width="9.6640625" customWidth="1"/>
    <col min="11" max="11" width="18.6640625" customWidth="1"/>
    <col min="12" max="12" width="9.6640625" customWidth="1"/>
    <col min="13" max="13" width="18.6640625" customWidth="1"/>
    <col min="14" max="14" width="9.6640625" customWidth="1"/>
  </cols>
  <sheetData>
    <row r="1" spans="1:14" ht="22.2">
      <c r="A1" s="6"/>
      <c r="B1" s="1"/>
      <c r="C1" s="6"/>
      <c r="D1" s="7" t="s">
        <v>70</v>
      </c>
      <c r="E1" s="6"/>
      <c r="F1" s="6"/>
      <c r="G1" s="6"/>
      <c r="H1" s="6"/>
      <c r="I1" s="1"/>
      <c r="J1" s="6"/>
      <c r="K1" s="6"/>
      <c r="L1" s="6"/>
      <c r="M1" s="6"/>
      <c r="N1" s="6"/>
    </row>
    <row r="2" spans="1:14" ht="22.2">
      <c r="A2" s="3"/>
      <c r="B2" s="1"/>
      <c r="C2" s="3"/>
      <c r="D2" s="3" t="s">
        <v>189</v>
      </c>
      <c r="E2" s="3"/>
      <c r="F2" s="3"/>
      <c r="G2" s="3"/>
      <c r="H2" s="3"/>
      <c r="I2" s="1"/>
      <c r="J2" s="3"/>
      <c r="K2" s="3"/>
      <c r="L2" s="3"/>
      <c r="M2" s="3"/>
      <c r="N2" s="3"/>
    </row>
    <row r="3" spans="1:14" ht="16.8" thickBot="1">
      <c r="A3" s="4"/>
      <c r="B3" s="1"/>
      <c r="C3" s="4"/>
      <c r="D3" s="5" t="s">
        <v>188</v>
      </c>
      <c r="E3" s="4"/>
      <c r="F3" s="4"/>
      <c r="G3" s="47" t="s">
        <v>67</v>
      </c>
      <c r="H3" s="4"/>
      <c r="I3" s="1"/>
      <c r="J3" s="4"/>
      <c r="K3" s="4"/>
      <c r="L3" s="4"/>
      <c r="M3" s="4"/>
      <c r="N3" s="47"/>
    </row>
    <row r="4" spans="1:14">
      <c r="A4" s="40" t="s">
        <v>1</v>
      </c>
      <c r="B4" s="39" t="s">
        <v>4</v>
      </c>
      <c r="C4" s="39"/>
      <c r="D4" s="39" t="s">
        <v>5</v>
      </c>
      <c r="E4" s="39"/>
      <c r="F4" s="39" t="s">
        <v>6</v>
      </c>
      <c r="G4" s="39"/>
      <c r="H4" s="39" t="s">
        <v>1</v>
      </c>
      <c r="I4" s="39" t="s">
        <v>4</v>
      </c>
      <c r="J4" s="39"/>
      <c r="K4" s="39" t="s">
        <v>5</v>
      </c>
      <c r="L4" s="39"/>
      <c r="M4" s="39" t="s">
        <v>6</v>
      </c>
      <c r="N4" s="38"/>
    </row>
    <row r="5" spans="1:14" ht="16.8" thickBot="1">
      <c r="A5" s="37"/>
      <c r="B5" s="36" t="s">
        <v>2</v>
      </c>
      <c r="C5" s="36" t="s">
        <v>0</v>
      </c>
      <c r="D5" s="36" t="s">
        <v>2</v>
      </c>
      <c r="E5" s="36" t="s">
        <v>0</v>
      </c>
      <c r="F5" s="36" t="s">
        <v>2</v>
      </c>
      <c r="G5" s="36" t="s">
        <v>0</v>
      </c>
      <c r="H5" s="51"/>
      <c r="I5" s="36" t="s">
        <v>2</v>
      </c>
      <c r="J5" s="36" t="s">
        <v>0</v>
      </c>
      <c r="K5" s="36" t="s">
        <v>2</v>
      </c>
      <c r="L5" s="36" t="s">
        <v>0</v>
      </c>
      <c r="M5" s="36" t="s">
        <v>2</v>
      </c>
      <c r="N5" s="35" t="s">
        <v>0</v>
      </c>
    </row>
    <row r="6" spans="1:14">
      <c r="A6" s="20" t="s">
        <v>187</v>
      </c>
      <c r="B6" s="21">
        <v>414327524</v>
      </c>
      <c r="C6" s="21">
        <v>100</v>
      </c>
      <c r="D6" s="21">
        <v>394628406</v>
      </c>
      <c r="E6" s="21">
        <v>100</v>
      </c>
      <c r="F6" s="21">
        <v>19699118</v>
      </c>
      <c r="G6" s="21">
        <v>4.99</v>
      </c>
      <c r="H6" s="50" t="s">
        <v>186</v>
      </c>
      <c r="I6" s="21">
        <v>275341013</v>
      </c>
      <c r="J6" s="21">
        <v>66.45</v>
      </c>
      <c r="K6" s="21">
        <v>268748357</v>
      </c>
      <c r="L6" s="21">
        <v>68.099999999999994</v>
      </c>
      <c r="M6" s="21">
        <v>6592656</v>
      </c>
      <c r="N6" s="24">
        <v>2.4500000000000002</v>
      </c>
    </row>
    <row r="7" spans="1:14">
      <c r="A7" s="18" t="s">
        <v>185</v>
      </c>
      <c r="B7" s="15">
        <v>106268134</v>
      </c>
      <c r="C7" s="15">
        <v>25.65</v>
      </c>
      <c r="D7" s="15">
        <v>103564476</v>
      </c>
      <c r="E7" s="15">
        <v>26.24</v>
      </c>
      <c r="F7" s="15">
        <v>2703658</v>
      </c>
      <c r="G7" s="15">
        <v>2.61</v>
      </c>
      <c r="H7" s="14" t="s">
        <v>184</v>
      </c>
      <c r="I7" s="15">
        <v>5941576</v>
      </c>
      <c r="J7" s="15">
        <v>1.43</v>
      </c>
      <c r="K7" s="15">
        <v>5603055</v>
      </c>
      <c r="L7" s="15">
        <v>1.42</v>
      </c>
      <c r="M7" s="15">
        <v>338521</v>
      </c>
      <c r="N7" s="26">
        <v>6.04</v>
      </c>
    </row>
    <row r="8" spans="1:14">
      <c r="A8" s="18" t="s">
        <v>183</v>
      </c>
      <c r="B8" s="15">
        <v>105826235</v>
      </c>
      <c r="C8" s="15">
        <v>25.54</v>
      </c>
      <c r="D8" s="15">
        <v>103472630</v>
      </c>
      <c r="E8" s="15">
        <v>26.22</v>
      </c>
      <c r="F8" s="15">
        <v>2353605</v>
      </c>
      <c r="G8" s="15">
        <v>2.27</v>
      </c>
      <c r="H8" s="14" t="s">
        <v>182</v>
      </c>
      <c r="I8" s="15">
        <v>3821528</v>
      </c>
      <c r="J8" s="15">
        <v>0.92</v>
      </c>
      <c r="K8" s="15">
        <v>3556819</v>
      </c>
      <c r="L8" s="15">
        <v>0.9</v>
      </c>
      <c r="M8" s="15">
        <v>264709</v>
      </c>
      <c r="N8" s="26">
        <v>7.44</v>
      </c>
    </row>
    <row r="9" spans="1:14">
      <c r="A9" s="19" t="s">
        <v>181</v>
      </c>
      <c r="B9" s="17">
        <v>105826235</v>
      </c>
      <c r="C9" s="17">
        <v>25.54</v>
      </c>
      <c r="D9" s="17">
        <v>103472630</v>
      </c>
      <c r="E9" s="17">
        <v>26.22</v>
      </c>
      <c r="F9" s="17">
        <v>2353605</v>
      </c>
      <c r="G9" s="17">
        <v>2.27</v>
      </c>
      <c r="H9" s="16" t="s">
        <v>180</v>
      </c>
      <c r="I9" s="17">
        <v>3431739</v>
      </c>
      <c r="J9" s="17">
        <v>0.83</v>
      </c>
      <c r="K9" s="17">
        <v>3126808</v>
      </c>
      <c r="L9" s="17">
        <v>0.79</v>
      </c>
      <c r="M9" s="17">
        <v>304931</v>
      </c>
      <c r="N9" s="25">
        <v>9.75</v>
      </c>
    </row>
    <row r="10" spans="1:14">
      <c r="A10" s="18" t="s">
        <v>179</v>
      </c>
      <c r="B10" s="15">
        <v>8940</v>
      </c>
      <c r="C10" s="15">
        <v>0</v>
      </c>
      <c r="D10" s="15">
        <v>9729</v>
      </c>
      <c r="E10" s="15">
        <v>0</v>
      </c>
      <c r="F10" s="15">
        <v>-789</v>
      </c>
      <c r="G10" s="15">
        <v>-8.11</v>
      </c>
      <c r="H10" s="16" t="s">
        <v>178</v>
      </c>
      <c r="I10" s="17">
        <v>389789</v>
      </c>
      <c r="J10" s="17">
        <v>0.09</v>
      </c>
      <c r="K10" s="17">
        <v>430011</v>
      </c>
      <c r="L10" s="17">
        <v>0.11</v>
      </c>
      <c r="M10" s="17">
        <v>-40222</v>
      </c>
      <c r="N10" s="25">
        <v>-9.35</v>
      </c>
    </row>
    <row r="11" spans="1:14">
      <c r="A11" s="19" t="s">
        <v>177</v>
      </c>
      <c r="B11" s="17">
        <v>8940</v>
      </c>
      <c r="C11" s="17">
        <v>0</v>
      </c>
      <c r="D11" s="17">
        <v>9729</v>
      </c>
      <c r="E11" s="17">
        <v>0</v>
      </c>
      <c r="F11" s="17">
        <v>-789</v>
      </c>
      <c r="G11" s="17">
        <v>-8.11</v>
      </c>
      <c r="H11" s="14" t="s">
        <v>176</v>
      </c>
      <c r="I11" s="15">
        <v>2120048</v>
      </c>
      <c r="J11" s="15">
        <v>0.51</v>
      </c>
      <c r="K11" s="15">
        <v>2046236</v>
      </c>
      <c r="L11" s="15">
        <v>0.52</v>
      </c>
      <c r="M11" s="15">
        <v>73812</v>
      </c>
      <c r="N11" s="26">
        <v>3.61</v>
      </c>
    </row>
    <row r="12" spans="1:14">
      <c r="A12" s="18" t="s">
        <v>175</v>
      </c>
      <c r="B12" s="15">
        <v>432959</v>
      </c>
      <c r="C12" s="15">
        <v>0.1</v>
      </c>
      <c r="D12" s="15">
        <v>82117</v>
      </c>
      <c r="E12" s="15">
        <v>0.02</v>
      </c>
      <c r="F12" s="15">
        <v>350842</v>
      </c>
      <c r="G12" s="15">
        <v>427.25</v>
      </c>
      <c r="H12" s="16" t="s">
        <v>174</v>
      </c>
      <c r="I12" s="17">
        <v>2120048</v>
      </c>
      <c r="J12" s="17">
        <v>0.51</v>
      </c>
      <c r="K12" s="17">
        <v>2046236</v>
      </c>
      <c r="L12" s="17">
        <v>0.52</v>
      </c>
      <c r="M12" s="17">
        <v>73812</v>
      </c>
      <c r="N12" s="25">
        <v>3.61</v>
      </c>
    </row>
    <row r="13" spans="1:14">
      <c r="A13" s="19" t="s">
        <v>173</v>
      </c>
      <c r="B13" s="17">
        <v>432959</v>
      </c>
      <c r="C13" s="17">
        <v>0.1</v>
      </c>
      <c r="D13" s="17">
        <v>82117</v>
      </c>
      <c r="E13" s="17">
        <v>0.02</v>
      </c>
      <c r="F13" s="17">
        <v>350842</v>
      </c>
      <c r="G13" s="17">
        <v>427.25</v>
      </c>
      <c r="H13" s="14" t="s">
        <v>172</v>
      </c>
      <c r="I13" s="15">
        <v>269399437</v>
      </c>
      <c r="J13" s="15">
        <v>65.02</v>
      </c>
      <c r="K13" s="15">
        <v>263145302</v>
      </c>
      <c r="L13" s="15">
        <v>66.680000000000007</v>
      </c>
      <c r="M13" s="15">
        <v>6254135</v>
      </c>
      <c r="N13" s="26">
        <v>2.38</v>
      </c>
    </row>
    <row r="14" spans="1:14" ht="32.4">
      <c r="A14" s="18" t="s">
        <v>171</v>
      </c>
      <c r="B14" s="15">
        <v>22702089</v>
      </c>
      <c r="C14" s="15">
        <v>5.48</v>
      </c>
      <c r="D14" s="15">
        <v>14024761</v>
      </c>
      <c r="E14" s="15">
        <v>3.55</v>
      </c>
      <c r="F14" s="15">
        <v>8677328</v>
      </c>
      <c r="G14" s="15">
        <v>61.87</v>
      </c>
      <c r="H14" s="14" t="s">
        <v>170</v>
      </c>
      <c r="I14" s="15">
        <v>269399437</v>
      </c>
      <c r="J14" s="15">
        <v>65.02</v>
      </c>
      <c r="K14" s="15">
        <v>263145302</v>
      </c>
      <c r="L14" s="15">
        <v>66.680000000000007</v>
      </c>
      <c r="M14" s="15">
        <v>6254135</v>
      </c>
      <c r="N14" s="26">
        <v>2.38</v>
      </c>
    </row>
    <row r="15" spans="1:14">
      <c r="A15" s="18" t="s">
        <v>169</v>
      </c>
      <c r="B15" s="15">
        <v>22702089</v>
      </c>
      <c r="C15" s="15">
        <v>5.48</v>
      </c>
      <c r="D15" s="15">
        <v>14024761</v>
      </c>
      <c r="E15" s="15">
        <v>3.55</v>
      </c>
      <c r="F15" s="15">
        <v>8677328</v>
      </c>
      <c r="G15" s="15">
        <v>61.87</v>
      </c>
      <c r="H15" s="16" t="s">
        <v>168</v>
      </c>
      <c r="I15" s="17">
        <v>994689</v>
      </c>
      <c r="J15" s="17">
        <v>0.24</v>
      </c>
      <c r="K15" s="17">
        <v>451662</v>
      </c>
      <c r="L15" s="17">
        <v>0.11</v>
      </c>
      <c r="M15" s="17">
        <v>543027</v>
      </c>
      <c r="N15" s="25">
        <v>120.23</v>
      </c>
    </row>
    <row r="16" spans="1:14">
      <c r="A16" s="19" t="s">
        <v>167</v>
      </c>
      <c r="B16" s="17">
        <v>21128785</v>
      </c>
      <c r="C16" s="17">
        <v>5.0999999999999996</v>
      </c>
      <c r="D16" s="17">
        <v>12424330</v>
      </c>
      <c r="E16" s="17">
        <v>3.15</v>
      </c>
      <c r="F16" s="17">
        <v>8704455</v>
      </c>
      <c r="G16" s="17">
        <v>70.06</v>
      </c>
      <c r="H16" s="16" t="s">
        <v>166</v>
      </c>
      <c r="I16" s="17">
        <v>21128785</v>
      </c>
      <c r="J16" s="17">
        <v>5.0999999999999996</v>
      </c>
      <c r="K16" s="17">
        <v>12424330</v>
      </c>
      <c r="L16" s="17">
        <v>3.15</v>
      </c>
      <c r="M16" s="17">
        <v>8704455</v>
      </c>
      <c r="N16" s="25">
        <v>70.06</v>
      </c>
    </row>
    <row r="17" spans="1:14">
      <c r="A17" s="19" t="s">
        <v>165</v>
      </c>
      <c r="B17" s="17">
        <v>1573304</v>
      </c>
      <c r="C17" s="17">
        <v>0.38</v>
      </c>
      <c r="D17" s="17">
        <v>1600431</v>
      </c>
      <c r="E17" s="17">
        <v>0.41</v>
      </c>
      <c r="F17" s="17">
        <v>-27127</v>
      </c>
      <c r="G17" s="17">
        <v>-1.69</v>
      </c>
      <c r="H17" s="16" t="s">
        <v>164</v>
      </c>
      <c r="I17" s="17">
        <v>247275963</v>
      </c>
      <c r="J17" s="17">
        <v>59.68</v>
      </c>
      <c r="K17" s="17">
        <v>247127425</v>
      </c>
      <c r="L17" s="17">
        <v>62.62</v>
      </c>
      <c r="M17" s="17">
        <v>148538</v>
      </c>
      <c r="N17" s="25">
        <v>0.06</v>
      </c>
    </row>
    <row r="18" spans="1:14">
      <c r="A18" s="18" t="s">
        <v>163</v>
      </c>
      <c r="B18" s="15">
        <v>26246027</v>
      </c>
      <c r="C18" s="15">
        <v>6.33</v>
      </c>
      <c r="D18" s="15">
        <v>22936225</v>
      </c>
      <c r="E18" s="15">
        <v>5.81</v>
      </c>
      <c r="F18" s="15">
        <v>3309802</v>
      </c>
      <c r="G18" s="15">
        <v>14.43</v>
      </c>
      <c r="H18" s="16" t="s">
        <v>162</v>
      </c>
      <c r="I18" s="17">
        <v>0</v>
      </c>
      <c r="J18" s="17">
        <v>0</v>
      </c>
      <c r="K18" s="17">
        <v>3141885</v>
      </c>
      <c r="L18" s="17">
        <v>0.8</v>
      </c>
      <c r="M18" s="17">
        <v>-3141885</v>
      </c>
      <c r="N18" s="25">
        <v>-100</v>
      </c>
    </row>
    <row r="19" spans="1:14">
      <c r="A19" s="18" t="s">
        <v>161</v>
      </c>
      <c r="B19" s="15">
        <v>8576154</v>
      </c>
      <c r="C19" s="15">
        <v>2.0699999999999998</v>
      </c>
      <c r="D19" s="15">
        <v>8167472</v>
      </c>
      <c r="E19" s="15">
        <v>2.0699999999999998</v>
      </c>
      <c r="F19" s="15">
        <v>408682</v>
      </c>
      <c r="G19" s="15">
        <v>5</v>
      </c>
      <c r="H19" s="14" t="s">
        <v>160</v>
      </c>
      <c r="I19" s="15">
        <v>138986511</v>
      </c>
      <c r="J19" s="15">
        <v>33.549999999999997</v>
      </c>
      <c r="K19" s="15">
        <v>125880049</v>
      </c>
      <c r="L19" s="15">
        <v>31.9</v>
      </c>
      <c r="M19" s="15">
        <v>13106462</v>
      </c>
      <c r="N19" s="26">
        <v>10.41</v>
      </c>
    </row>
    <row r="20" spans="1:14">
      <c r="A20" s="19" t="s">
        <v>159</v>
      </c>
      <c r="B20" s="17">
        <v>29263933</v>
      </c>
      <c r="C20" s="17">
        <v>7.06</v>
      </c>
      <c r="D20" s="17">
        <v>27321910</v>
      </c>
      <c r="E20" s="17">
        <v>6.92</v>
      </c>
      <c r="F20" s="17">
        <v>1942023</v>
      </c>
      <c r="G20" s="17">
        <v>7.11</v>
      </c>
      <c r="H20" s="14" t="s">
        <v>158</v>
      </c>
      <c r="I20" s="15">
        <v>72905382</v>
      </c>
      <c r="J20" s="15">
        <v>17.600000000000001</v>
      </c>
      <c r="K20" s="15">
        <v>59464382</v>
      </c>
      <c r="L20" s="15">
        <v>15.07</v>
      </c>
      <c r="M20" s="15">
        <v>13441000</v>
      </c>
      <c r="N20" s="26">
        <v>22.6</v>
      </c>
    </row>
    <row r="21" spans="1:14" ht="32.4">
      <c r="A21" s="19" t="s">
        <v>157</v>
      </c>
      <c r="B21" s="17">
        <v>-20687779</v>
      </c>
      <c r="C21" s="17">
        <v>-4.99</v>
      </c>
      <c r="D21" s="17">
        <v>-19154438</v>
      </c>
      <c r="E21" s="17">
        <v>-4.8499999999999996</v>
      </c>
      <c r="F21" s="17">
        <v>-1533341</v>
      </c>
      <c r="G21" s="17">
        <v>8.01</v>
      </c>
      <c r="H21" s="14" t="s">
        <v>156</v>
      </c>
      <c r="I21" s="15">
        <v>72905382</v>
      </c>
      <c r="J21" s="15">
        <v>17.600000000000001</v>
      </c>
      <c r="K21" s="15">
        <v>59464382</v>
      </c>
      <c r="L21" s="15">
        <v>15.07</v>
      </c>
      <c r="M21" s="15">
        <v>13441000</v>
      </c>
      <c r="N21" s="26">
        <v>22.6</v>
      </c>
    </row>
    <row r="22" spans="1:14">
      <c r="A22" s="18" t="s">
        <v>155</v>
      </c>
      <c r="B22" s="15">
        <v>6404623</v>
      </c>
      <c r="C22" s="15">
        <v>1.55</v>
      </c>
      <c r="D22" s="15">
        <v>3077635</v>
      </c>
      <c r="E22" s="15">
        <v>0.78</v>
      </c>
      <c r="F22" s="15">
        <v>3326988</v>
      </c>
      <c r="G22" s="15">
        <v>108.1</v>
      </c>
      <c r="H22" s="16" t="s">
        <v>154</v>
      </c>
      <c r="I22" s="17">
        <v>72905382</v>
      </c>
      <c r="J22" s="17">
        <v>17.600000000000001</v>
      </c>
      <c r="K22" s="17">
        <v>59464382</v>
      </c>
      <c r="L22" s="17">
        <v>15.07</v>
      </c>
      <c r="M22" s="17">
        <v>13441000</v>
      </c>
      <c r="N22" s="25">
        <v>22.6</v>
      </c>
    </row>
    <row r="23" spans="1:14">
      <c r="A23" s="19" t="s">
        <v>153</v>
      </c>
      <c r="B23" s="17">
        <v>23548745</v>
      </c>
      <c r="C23" s="17">
        <v>5.68</v>
      </c>
      <c r="D23" s="17">
        <v>23190516</v>
      </c>
      <c r="E23" s="17">
        <v>5.88</v>
      </c>
      <c r="F23" s="17">
        <v>358229</v>
      </c>
      <c r="G23" s="17">
        <v>1.54</v>
      </c>
      <c r="H23" s="14" t="s">
        <v>152</v>
      </c>
      <c r="I23" s="15">
        <v>66081129</v>
      </c>
      <c r="J23" s="15">
        <v>15.95</v>
      </c>
      <c r="K23" s="15">
        <v>66415667</v>
      </c>
      <c r="L23" s="15">
        <v>16.829999999999998</v>
      </c>
      <c r="M23" s="15">
        <v>-334538</v>
      </c>
      <c r="N23" s="26">
        <v>-0.5</v>
      </c>
    </row>
    <row r="24" spans="1:14" ht="32.4">
      <c r="A24" s="19" t="s">
        <v>151</v>
      </c>
      <c r="B24" s="17">
        <v>-17144122</v>
      </c>
      <c r="C24" s="17">
        <v>-4.1399999999999997</v>
      </c>
      <c r="D24" s="17">
        <v>-20112881</v>
      </c>
      <c r="E24" s="17">
        <v>-5.0999999999999996</v>
      </c>
      <c r="F24" s="17">
        <v>2968759</v>
      </c>
      <c r="G24" s="17">
        <v>-14.76</v>
      </c>
      <c r="H24" s="14" t="s">
        <v>150</v>
      </c>
      <c r="I24" s="15">
        <v>66081129</v>
      </c>
      <c r="J24" s="15">
        <v>15.95</v>
      </c>
      <c r="K24" s="15">
        <v>66415667</v>
      </c>
      <c r="L24" s="15">
        <v>16.829999999999998</v>
      </c>
      <c r="M24" s="15">
        <v>-334538</v>
      </c>
      <c r="N24" s="26">
        <v>-0.5</v>
      </c>
    </row>
    <row r="25" spans="1:14">
      <c r="A25" s="18" t="s">
        <v>149</v>
      </c>
      <c r="B25" s="15">
        <v>11265250</v>
      </c>
      <c r="C25" s="15">
        <v>2.72</v>
      </c>
      <c r="D25" s="15">
        <v>11691118</v>
      </c>
      <c r="E25" s="15">
        <v>2.96</v>
      </c>
      <c r="F25" s="15">
        <v>-425868</v>
      </c>
      <c r="G25" s="15">
        <v>-3.64</v>
      </c>
      <c r="H25" s="16" t="s">
        <v>148</v>
      </c>
      <c r="I25" s="17">
        <v>66081129</v>
      </c>
      <c r="J25" s="17">
        <v>15.95</v>
      </c>
      <c r="K25" s="17">
        <v>66415667</v>
      </c>
      <c r="L25" s="17">
        <v>16.829999999999998</v>
      </c>
      <c r="M25" s="17">
        <v>-334538</v>
      </c>
      <c r="N25" s="25">
        <v>-0.5</v>
      </c>
    </row>
    <row r="26" spans="1:14">
      <c r="A26" s="19" t="s">
        <v>147</v>
      </c>
      <c r="B26" s="17">
        <v>67141973</v>
      </c>
      <c r="C26" s="17">
        <v>16.21</v>
      </c>
      <c r="D26" s="17">
        <v>65418545</v>
      </c>
      <c r="E26" s="17">
        <v>16.579999999999998</v>
      </c>
      <c r="F26" s="17">
        <v>1723428</v>
      </c>
      <c r="G26" s="17">
        <v>2.63</v>
      </c>
      <c r="H26" s="32"/>
      <c r="I26" s="32"/>
      <c r="J26" s="32"/>
      <c r="K26" s="32"/>
      <c r="L26" s="32"/>
      <c r="M26" s="32"/>
      <c r="N26" s="31"/>
    </row>
    <row r="27" spans="1:14" ht="32.4">
      <c r="A27" s="19" t="s">
        <v>146</v>
      </c>
      <c r="B27" s="17">
        <v>-55876723</v>
      </c>
      <c r="C27" s="17">
        <v>-13.49</v>
      </c>
      <c r="D27" s="17">
        <v>-53727427</v>
      </c>
      <c r="E27" s="17">
        <v>-13.61</v>
      </c>
      <c r="F27" s="17">
        <v>-2149296</v>
      </c>
      <c r="G27" s="17">
        <v>4</v>
      </c>
      <c r="H27" s="32"/>
      <c r="I27" s="32"/>
      <c r="J27" s="32"/>
      <c r="K27" s="32"/>
      <c r="L27" s="32"/>
      <c r="M27" s="32"/>
      <c r="N27" s="31"/>
    </row>
    <row r="28" spans="1:14">
      <c r="A28" s="18" t="s">
        <v>145</v>
      </c>
      <c r="B28" s="15">
        <v>499269</v>
      </c>
      <c r="C28" s="15">
        <v>0.12</v>
      </c>
      <c r="D28" s="15">
        <v>497927</v>
      </c>
      <c r="E28" s="15">
        <v>0.13</v>
      </c>
      <c r="F28" s="15">
        <v>1342</v>
      </c>
      <c r="G28" s="15">
        <v>0.27</v>
      </c>
      <c r="H28" s="32"/>
      <c r="I28" s="32"/>
      <c r="J28" s="32"/>
      <c r="K28" s="32"/>
      <c r="L28" s="32"/>
      <c r="M28" s="32"/>
      <c r="N28" s="31"/>
    </row>
    <row r="29" spans="1:14">
      <c r="A29" s="18" t="s">
        <v>144</v>
      </c>
      <c r="B29" s="15">
        <v>499269</v>
      </c>
      <c r="C29" s="15">
        <v>0.12</v>
      </c>
      <c r="D29" s="15">
        <v>497927</v>
      </c>
      <c r="E29" s="15">
        <v>0.13</v>
      </c>
      <c r="F29" s="15">
        <v>1342</v>
      </c>
      <c r="G29" s="15">
        <v>0.27</v>
      </c>
      <c r="H29" s="32"/>
      <c r="I29" s="32"/>
      <c r="J29" s="32"/>
      <c r="K29" s="32"/>
      <c r="L29" s="32"/>
      <c r="M29" s="32"/>
      <c r="N29" s="31"/>
    </row>
    <row r="30" spans="1:14">
      <c r="A30" s="19" t="s">
        <v>143</v>
      </c>
      <c r="B30" s="17">
        <v>499269</v>
      </c>
      <c r="C30" s="17">
        <v>0.12</v>
      </c>
      <c r="D30" s="17">
        <v>497927</v>
      </c>
      <c r="E30" s="17">
        <v>0.13</v>
      </c>
      <c r="F30" s="17">
        <v>1342</v>
      </c>
      <c r="G30" s="17">
        <v>0.27</v>
      </c>
      <c r="H30" s="32"/>
      <c r="I30" s="32"/>
      <c r="J30" s="32"/>
      <c r="K30" s="32"/>
      <c r="L30" s="32"/>
      <c r="M30" s="32"/>
      <c r="N30" s="31"/>
    </row>
    <row r="31" spans="1:14">
      <c r="A31" s="18" t="s">
        <v>142</v>
      </c>
      <c r="B31" s="15">
        <v>11336042</v>
      </c>
      <c r="C31" s="15">
        <v>2.74</v>
      </c>
      <c r="D31" s="15">
        <v>6477592</v>
      </c>
      <c r="E31" s="15">
        <v>1.64</v>
      </c>
      <c r="F31" s="15">
        <v>4858450</v>
      </c>
      <c r="G31" s="15">
        <v>75</v>
      </c>
      <c r="H31" s="32"/>
      <c r="I31" s="32"/>
      <c r="J31" s="32"/>
      <c r="K31" s="32"/>
      <c r="L31" s="32"/>
      <c r="M31" s="32"/>
      <c r="N31" s="31"/>
    </row>
    <row r="32" spans="1:14">
      <c r="A32" s="18" t="s">
        <v>141</v>
      </c>
      <c r="B32" s="15">
        <v>11336042</v>
      </c>
      <c r="C32" s="15">
        <v>2.74</v>
      </c>
      <c r="D32" s="15">
        <v>6477592</v>
      </c>
      <c r="E32" s="15">
        <v>1.64</v>
      </c>
      <c r="F32" s="15">
        <v>4858450</v>
      </c>
      <c r="G32" s="15">
        <v>75</v>
      </c>
      <c r="H32" s="32"/>
      <c r="I32" s="32"/>
      <c r="J32" s="32"/>
      <c r="K32" s="32"/>
      <c r="L32" s="32"/>
      <c r="M32" s="32"/>
      <c r="N32" s="31"/>
    </row>
    <row r="33" spans="1:14">
      <c r="A33" s="19" t="s">
        <v>140</v>
      </c>
      <c r="B33" s="17">
        <v>11336042</v>
      </c>
      <c r="C33" s="17">
        <v>2.74</v>
      </c>
      <c r="D33" s="17">
        <v>6477592</v>
      </c>
      <c r="E33" s="17">
        <v>1.64</v>
      </c>
      <c r="F33" s="17">
        <v>4858450</v>
      </c>
      <c r="G33" s="17">
        <v>75</v>
      </c>
      <c r="H33" s="32"/>
      <c r="I33" s="32"/>
      <c r="J33" s="32"/>
      <c r="K33" s="32"/>
      <c r="L33" s="32"/>
      <c r="M33" s="32"/>
      <c r="N33" s="31"/>
    </row>
    <row r="34" spans="1:14">
      <c r="A34" s="18" t="s">
        <v>139</v>
      </c>
      <c r="B34" s="15">
        <v>247275963</v>
      </c>
      <c r="C34" s="15">
        <v>59.68</v>
      </c>
      <c r="D34" s="15">
        <v>247127425</v>
      </c>
      <c r="E34" s="15">
        <v>62.62</v>
      </c>
      <c r="F34" s="15">
        <v>148538</v>
      </c>
      <c r="G34" s="15">
        <v>0.06</v>
      </c>
      <c r="H34" s="32"/>
      <c r="I34" s="32"/>
      <c r="J34" s="32"/>
      <c r="K34" s="32"/>
      <c r="L34" s="32"/>
      <c r="M34" s="32"/>
      <c r="N34" s="31"/>
    </row>
    <row r="35" spans="1:14">
      <c r="A35" s="18" t="s">
        <v>138</v>
      </c>
      <c r="B35" s="15">
        <v>247275963</v>
      </c>
      <c r="C35" s="15">
        <v>59.68</v>
      </c>
      <c r="D35" s="15">
        <v>247127425</v>
      </c>
      <c r="E35" s="15">
        <v>62.62</v>
      </c>
      <c r="F35" s="15">
        <v>148538</v>
      </c>
      <c r="G35" s="15">
        <v>0.06</v>
      </c>
      <c r="H35" s="32"/>
      <c r="I35" s="32"/>
      <c r="J35" s="32"/>
      <c r="K35" s="32"/>
      <c r="L35" s="32"/>
      <c r="M35" s="32"/>
      <c r="N35" s="31"/>
    </row>
    <row r="36" spans="1:14">
      <c r="A36" s="19" t="s">
        <v>137</v>
      </c>
      <c r="B36" s="17">
        <v>281021708</v>
      </c>
      <c r="C36" s="17">
        <v>67.83</v>
      </c>
      <c r="D36" s="17">
        <v>277228638</v>
      </c>
      <c r="E36" s="17">
        <v>70.25</v>
      </c>
      <c r="F36" s="17">
        <v>3793070</v>
      </c>
      <c r="G36" s="17">
        <v>1.37</v>
      </c>
      <c r="H36" s="32"/>
      <c r="I36" s="32"/>
      <c r="J36" s="32"/>
      <c r="K36" s="32"/>
      <c r="L36" s="32"/>
      <c r="M36" s="32"/>
      <c r="N36" s="31"/>
    </row>
    <row r="37" spans="1:14" ht="32.4">
      <c r="A37" s="19" t="s">
        <v>136</v>
      </c>
      <c r="B37" s="17">
        <v>-33745745</v>
      </c>
      <c r="C37" s="17">
        <v>-8.14</v>
      </c>
      <c r="D37" s="17">
        <v>-30101213</v>
      </c>
      <c r="E37" s="17">
        <v>-7.63</v>
      </c>
      <c r="F37" s="17">
        <v>-3644532</v>
      </c>
      <c r="G37" s="17">
        <v>12.11</v>
      </c>
      <c r="H37" s="32"/>
      <c r="I37" s="32"/>
      <c r="J37" s="32"/>
      <c r="K37" s="32"/>
      <c r="L37" s="32"/>
      <c r="M37" s="32"/>
      <c r="N37" s="31"/>
    </row>
    <row r="38" spans="1:14" ht="16.8" thickBot="1">
      <c r="A38" s="22" t="s">
        <v>135</v>
      </c>
      <c r="B38" s="23">
        <v>414327524</v>
      </c>
      <c r="C38" s="23">
        <v>100</v>
      </c>
      <c r="D38" s="23">
        <v>394628406</v>
      </c>
      <c r="E38" s="23">
        <v>100</v>
      </c>
      <c r="F38" s="23">
        <v>19699118</v>
      </c>
      <c r="G38" s="23">
        <v>4.99</v>
      </c>
      <c r="H38" s="49" t="s">
        <v>135</v>
      </c>
      <c r="I38" s="23">
        <v>414327524</v>
      </c>
      <c r="J38" s="23">
        <v>100</v>
      </c>
      <c r="K38" s="23">
        <v>394628406</v>
      </c>
      <c r="L38" s="23">
        <v>100</v>
      </c>
      <c r="M38" s="23">
        <v>19699118</v>
      </c>
      <c r="N38" s="27">
        <v>4.99</v>
      </c>
    </row>
    <row r="39" spans="1:14" ht="70.05" customHeight="1">
      <c r="A39" s="48" t="s">
        <v>134</v>
      </c>
      <c r="B39" s="48"/>
      <c r="C39" s="48"/>
      <c r="D39" s="48"/>
      <c r="E39" s="48"/>
      <c r="F39" s="48"/>
      <c r="G39" s="48"/>
    </row>
  </sheetData>
  <sheetProtection sheet="1" objects="1" scenarios="1"/>
  <mergeCells count="9">
    <mergeCell ref="K4:L4"/>
    <mergeCell ref="M4:N4"/>
    <mergeCell ref="A39:G39"/>
    <mergeCell ref="A4:A5"/>
    <mergeCell ref="F4:G4"/>
    <mergeCell ref="D4:E4"/>
    <mergeCell ref="B4:C4"/>
    <mergeCell ref="H4:H5"/>
    <mergeCell ref="I4:J4"/>
  </mergeCells>
  <phoneticPr fontId="2" type="noConversion"/>
  <pageMargins left="0.55118110236220474" right="0.35433070866141736" top="0.98425196850393704" bottom="0.98425196850393704" header="0.51181102362204722" footer="0.51181102362204722"/>
  <pageSetup paperSize="9" scale="85"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dimension ref="A1:F24"/>
  <sheetViews>
    <sheetView zoomScaleNormal="100" workbookViewId="0">
      <selection activeCell="H10" sqref="H10"/>
    </sheetView>
  </sheetViews>
  <sheetFormatPr defaultRowHeight="16.2"/>
  <cols>
    <col min="1" max="1" width="21.44140625" style="53" customWidth="1"/>
    <col min="2" max="4" width="17.6640625" style="53" customWidth="1"/>
    <col min="5" max="5" width="9.33203125" style="53" customWidth="1"/>
    <col min="6" max="6" width="24.109375" style="53" customWidth="1"/>
    <col min="7" max="16384" width="8.88671875" style="52"/>
  </cols>
  <sheetData>
    <row r="1" spans="1:6" ht="22.2">
      <c r="A1" s="82"/>
      <c r="B1" s="82"/>
      <c r="C1" s="82" t="s">
        <v>70</v>
      </c>
      <c r="D1" s="82"/>
      <c r="E1" s="82"/>
      <c r="F1" s="82"/>
    </row>
    <row r="2" spans="1:6" ht="22.2">
      <c r="A2" s="82"/>
      <c r="B2" s="82"/>
      <c r="C2" s="83" t="s">
        <v>209</v>
      </c>
      <c r="D2" s="82"/>
      <c r="E2" s="82"/>
      <c r="F2" s="82"/>
    </row>
    <row r="3" spans="1:6" ht="16.8" thickBot="1">
      <c r="A3" s="81"/>
      <c r="B3" s="79"/>
      <c r="C3" s="80" t="s">
        <v>68</v>
      </c>
      <c r="D3" s="79"/>
      <c r="E3" s="79"/>
      <c r="F3" s="78" t="s">
        <v>67</v>
      </c>
    </row>
    <row r="4" spans="1:6">
      <c r="A4" s="77" t="s">
        <v>208</v>
      </c>
      <c r="B4" s="76" t="s">
        <v>207</v>
      </c>
      <c r="C4" s="75" t="s">
        <v>206</v>
      </c>
      <c r="D4" s="74" t="s">
        <v>205</v>
      </c>
      <c r="E4" s="73"/>
      <c r="F4" s="72" t="s">
        <v>204</v>
      </c>
    </row>
    <row r="5" spans="1:6" ht="16.8" thickBot="1">
      <c r="A5" s="71"/>
      <c r="B5" s="70"/>
      <c r="C5" s="69"/>
      <c r="D5" s="68" t="s">
        <v>203</v>
      </c>
      <c r="E5" s="67" t="s">
        <v>202</v>
      </c>
      <c r="F5" s="66"/>
    </row>
    <row r="6" spans="1:6">
      <c r="A6" s="65" t="s">
        <v>11</v>
      </c>
      <c r="B6" s="64">
        <v>217353000</v>
      </c>
      <c r="C6" s="64">
        <v>219623900</v>
      </c>
      <c r="D6" s="64">
        <f>C6-B6</f>
        <v>2270900</v>
      </c>
      <c r="E6" s="64">
        <f>IF(B6=0,"",ROUND(D6*100/B6,2))</f>
        <v>1.04</v>
      </c>
      <c r="F6" s="63" t="s">
        <v>190</v>
      </c>
    </row>
    <row r="7" spans="1:6">
      <c r="A7" s="59" t="s">
        <v>12</v>
      </c>
      <c r="B7" s="58">
        <v>7205000</v>
      </c>
      <c r="C7" s="58">
        <v>6099283</v>
      </c>
      <c r="D7" s="58">
        <f>C7-B7</f>
        <v>-1105717</v>
      </c>
      <c r="E7" s="58">
        <f>IF(B7=0,"",ROUND(D7*100/B7,2))</f>
        <v>-15.35</v>
      </c>
      <c r="F7" s="57" t="s">
        <v>190</v>
      </c>
    </row>
    <row r="8" spans="1:6" ht="64.8">
      <c r="A8" s="59" t="s">
        <v>15</v>
      </c>
      <c r="B8" s="58">
        <v>7205000</v>
      </c>
      <c r="C8" s="58">
        <v>6099283</v>
      </c>
      <c r="D8" s="58">
        <f>C8-B8</f>
        <v>-1105717</v>
      </c>
      <c r="E8" s="58">
        <f>IF(B8=0,"",ROUND(D8*100/B8,2))</f>
        <v>-15.35</v>
      </c>
      <c r="F8" s="57" t="s">
        <v>201</v>
      </c>
    </row>
    <row r="9" spans="1:6">
      <c r="A9" s="59" t="s">
        <v>200</v>
      </c>
      <c r="B9" s="58">
        <v>7205000</v>
      </c>
      <c r="C9" s="58">
        <v>6099283</v>
      </c>
      <c r="D9" s="58">
        <f>C9-B9</f>
        <v>-1105717</v>
      </c>
      <c r="E9" s="58">
        <f>IF(B9=0,"",ROUND(D9*100/B9,2))</f>
        <v>-15.35</v>
      </c>
      <c r="F9" s="57" t="s">
        <v>190</v>
      </c>
    </row>
    <row r="10" spans="1:6">
      <c r="A10" s="59" t="s">
        <v>16</v>
      </c>
      <c r="B10" s="58">
        <v>210148000</v>
      </c>
      <c r="C10" s="58">
        <v>213524617</v>
      </c>
      <c r="D10" s="58">
        <f>C10-B10</f>
        <v>3376617</v>
      </c>
      <c r="E10" s="58">
        <f>IF(B10=0,"",ROUND(D10*100/B10,2))</f>
        <v>1.61</v>
      </c>
      <c r="F10" s="57" t="s">
        <v>190</v>
      </c>
    </row>
    <row r="11" spans="1:6" ht="32.4">
      <c r="A11" s="59" t="s">
        <v>17</v>
      </c>
      <c r="B11" s="58">
        <v>202829000</v>
      </c>
      <c r="C11" s="58">
        <v>202829000</v>
      </c>
      <c r="D11" s="58">
        <f>C11-B11</f>
        <v>0</v>
      </c>
      <c r="E11" s="58">
        <f>IF(B11=0,"",ROUND(D11*100/B11,2))</f>
        <v>0</v>
      </c>
      <c r="F11" s="57" t="s">
        <v>190</v>
      </c>
    </row>
    <row r="12" spans="1:6" ht="32.4">
      <c r="A12" s="59" t="s">
        <v>198</v>
      </c>
      <c r="B12" s="58">
        <v>202829000</v>
      </c>
      <c r="C12" s="58">
        <v>202829000</v>
      </c>
      <c r="D12" s="58">
        <f>C12-B12</f>
        <v>0</v>
      </c>
      <c r="E12" s="58">
        <f>IF(B12=0,"",ROUND(D12*100/B12,2))</f>
        <v>0</v>
      </c>
      <c r="F12" s="57" t="s">
        <v>190</v>
      </c>
    </row>
    <row r="13" spans="1:6" ht="81">
      <c r="A13" s="59" t="s">
        <v>18</v>
      </c>
      <c r="B13" s="58">
        <v>7199000</v>
      </c>
      <c r="C13" s="58">
        <v>10679417</v>
      </c>
      <c r="D13" s="58">
        <f>C13-B13</f>
        <v>3480417</v>
      </c>
      <c r="E13" s="58">
        <f>IF(B13=0,"",ROUND(D13*100/B13,2))</f>
        <v>48.35</v>
      </c>
      <c r="F13" s="57" t="s">
        <v>199</v>
      </c>
    </row>
    <row r="14" spans="1:6" ht="32.4">
      <c r="A14" s="59" t="s">
        <v>198</v>
      </c>
      <c r="B14" s="58">
        <v>7199000</v>
      </c>
      <c r="C14" s="58">
        <v>10679417</v>
      </c>
      <c r="D14" s="58">
        <f>C14-B14</f>
        <v>3480417</v>
      </c>
      <c r="E14" s="58">
        <f>IF(B14=0,"",ROUND(D14*100/B14,2))</f>
        <v>48.35</v>
      </c>
      <c r="F14" s="57" t="s">
        <v>190</v>
      </c>
    </row>
    <row r="15" spans="1:6" ht="48.6">
      <c r="A15" s="59" t="s">
        <v>19</v>
      </c>
      <c r="B15" s="58">
        <v>120000</v>
      </c>
      <c r="C15" s="58">
        <v>16200</v>
      </c>
      <c r="D15" s="58">
        <f>C15-B15</f>
        <v>-103800</v>
      </c>
      <c r="E15" s="58">
        <f>IF(B15=0,"",ROUND(D15*100/B15,2))</f>
        <v>-86.5</v>
      </c>
      <c r="F15" s="57" t="s">
        <v>197</v>
      </c>
    </row>
    <row r="16" spans="1:6">
      <c r="A16" s="62" t="s">
        <v>31</v>
      </c>
      <c r="B16" s="61">
        <v>897000</v>
      </c>
      <c r="C16" s="61">
        <v>1610293</v>
      </c>
      <c r="D16" s="61">
        <f>C16-B16</f>
        <v>713293</v>
      </c>
      <c r="E16" s="61">
        <f>IF(B16=0,"",ROUND(D16*100/B16,2))</f>
        <v>79.52</v>
      </c>
      <c r="F16" s="60" t="s">
        <v>190</v>
      </c>
    </row>
    <row r="17" spans="1:6">
      <c r="A17" s="59" t="s">
        <v>32</v>
      </c>
      <c r="B17" s="58">
        <v>642000</v>
      </c>
      <c r="C17" s="58">
        <v>550323</v>
      </c>
      <c r="D17" s="58">
        <f>C17-B17</f>
        <v>-91677</v>
      </c>
      <c r="E17" s="58">
        <f>IF(B17=0,"",ROUND(D17*100/B17,2))</f>
        <v>-14.28</v>
      </c>
      <c r="F17" s="57" t="s">
        <v>190</v>
      </c>
    </row>
    <row r="18" spans="1:6" ht="32.4">
      <c r="A18" s="59" t="s">
        <v>33</v>
      </c>
      <c r="B18" s="58">
        <v>642000</v>
      </c>
      <c r="C18" s="58">
        <v>550323</v>
      </c>
      <c r="D18" s="58">
        <f>C18-B18</f>
        <v>-91677</v>
      </c>
      <c r="E18" s="58">
        <f>IF(B18=0,"",ROUND(D18*100/B18,2))</f>
        <v>-14.28</v>
      </c>
      <c r="F18" s="57" t="s">
        <v>196</v>
      </c>
    </row>
    <row r="19" spans="1:6">
      <c r="A19" s="59" t="s">
        <v>34</v>
      </c>
      <c r="B19" s="58">
        <v>255000</v>
      </c>
      <c r="C19" s="58">
        <v>1059970</v>
      </c>
      <c r="D19" s="58">
        <f>C19-B19</f>
        <v>804970</v>
      </c>
      <c r="E19" s="58">
        <f>IF(B19=0,"",ROUND(D19*100/B19,2))</f>
        <v>315.67</v>
      </c>
      <c r="F19" s="57" t="s">
        <v>190</v>
      </c>
    </row>
    <row r="20" spans="1:6" ht="48.6">
      <c r="A20" s="59" t="s">
        <v>35</v>
      </c>
      <c r="B20" s="58">
        <v>85000</v>
      </c>
      <c r="C20" s="58">
        <v>213040</v>
      </c>
      <c r="D20" s="58">
        <f>C20-B20</f>
        <v>128040</v>
      </c>
      <c r="E20" s="58">
        <f>IF(B20=0,"",ROUND(D20*100/B20,2))</f>
        <v>150.63999999999999</v>
      </c>
      <c r="F20" s="57" t="s">
        <v>195</v>
      </c>
    </row>
    <row r="21" spans="1:6" ht="48.6">
      <c r="A21" s="59" t="s">
        <v>36</v>
      </c>
      <c r="B21" s="58">
        <v>0</v>
      </c>
      <c r="C21" s="58">
        <v>158231</v>
      </c>
      <c r="D21" s="58">
        <f>C21-B21</f>
        <v>158231</v>
      </c>
      <c r="E21" s="58" t="str">
        <f>IF(B21=0,"",ROUND(D21*100/B21,2))</f>
        <v/>
      </c>
      <c r="F21" s="57" t="s">
        <v>194</v>
      </c>
    </row>
    <row r="22" spans="1:6">
      <c r="A22" s="59" t="s">
        <v>37</v>
      </c>
      <c r="B22" s="58">
        <v>0</v>
      </c>
      <c r="C22" s="58">
        <v>226308</v>
      </c>
      <c r="D22" s="58">
        <f>C22-B22</f>
        <v>226308</v>
      </c>
      <c r="E22" s="58" t="str">
        <f>IF(B22=0,"",ROUND(D22*100/B22,2))</f>
        <v/>
      </c>
      <c r="F22" s="57" t="s">
        <v>193</v>
      </c>
    </row>
    <row r="23" spans="1:6" ht="32.4">
      <c r="A23" s="59" t="s">
        <v>38</v>
      </c>
      <c r="B23" s="58">
        <v>170000</v>
      </c>
      <c r="C23" s="58">
        <v>462391</v>
      </c>
      <c r="D23" s="58">
        <f>C23-B23</f>
        <v>292391</v>
      </c>
      <c r="E23" s="58">
        <f>IF(B23=0,"",ROUND(D23*100/B23,2))</f>
        <v>171.99</v>
      </c>
      <c r="F23" s="57" t="s">
        <v>192</v>
      </c>
    </row>
    <row r="24" spans="1:6" ht="16.8" thickBot="1">
      <c r="A24" s="56" t="s">
        <v>191</v>
      </c>
      <c r="B24" s="55">
        <v>218250000</v>
      </c>
      <c r="C24" s="55">
        <v>221234193</v>
      </c>
      <c r="D24" s="55">
        <f>C24-B24</f>
        <v>2984193</v>
      </c>
      <c r="E24" s="55">
        <f>IF(B24=0,"",ROUND(D24*100/B24,2))</f>
        <v>1.37</v>
      </c>
      <c r="F24" s="54" t="s">
        <v>190</v>
      </c>
    </row>
  </sheetData>
  <sheetProtection sheet="1" objects="1" scenarios="1"/>
  <mergeCells count="5">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dimension ref="A1:F129"/>
  <sheetViews>
    <sheetView workbookViewId="0">
      <selection activeCell="G8" sqref="G8"/>
    </sheetView>
  </sheetViews>
  <sheetFormatPr defaultRowHeight="16.2"/>
  <cols>
    <col min="1" max="1" width="21.44140625" style="53" customWidth="1"/>
    <col min="2" max="4" width="17.6640625" style="53" customWidth="1"/>
    <col min="5" max="5" width="9.33203125" style="53" customWidth="1"/>
    <col min="6" max="6" width="24.109375" style="53" customWidth="1"/>
    <col min="7" max="16384" width="8.88671875" style="52"/>
  </cols>
  <sheetData>
    <row r="1" spans="1:6" ht="22.2">
      <c r="A1" s="82"/>
      <c r="B1" s="82"/>
      <c r="C1" s="82" t="s">
        <v>70</v>
      </c>
      <c r="D1" s="82"/>
      <c r="E1" s="82"/>
      <c r="F1" s="82"/>
    </row>
    <row r="2" spans="1:6" ht="22.2">
      <c r="A2" s="82"/>
      <c r="B2" s="82"/>
      <c r="C2" s="83" t="s">
        <v>255</v>
      </c>
      <c r="D2" s="82"/>
      <c r="E2" s="82"/>
      <c r="F2" s="82"/>
    </row>
    <row r="3" spans="1:6" ht="16.8" thickBot="1">
      <c r="A3" s="81"/>
      <c r="B3" s="79"/>
      <c r="C3" s="80" t="s">
        <v>68</v>
      </c>
      <c r="D3" s="79"/>
      <c r="E3" s="79"/>
      <c r="F3" s="78" t="s">
        <v>67</v>
      </c>
    </row>
    <row r="4" spans="1:6">
      <c r="A4" s="77" t="s">
        <v>208</v>
      </c>
      <c r="B4" s="76" t="s">
        <v>207</v>
      </c>
      <c r="C4" s="75" t="s">
        <v>206</v>
      </c>
      <c r="D4" s="74" t="s">
        <v>205</v>
      </c>
      <c r="E4" s="73"/>
      <c r="F4" s="72" t="s">
        <v>204</v>
      </c>
    </row>
    <row r="5" spans="1:6" ht="16.8" thickBot="1">
      <c r="A5" s="71"/>
      <c r="B5" s="70"/>
      <c r="C5" s="69"/>
      <c r="D5" s="68" t="s">
        <v>203</v>
      </c>
      <c r="E5" s="67" t="s">
        <v>202</v>
      </c>
      <c r="F5" s="66"/>
    </row>
    <row r="6" spans="1:6">
      <c r="A6" s="65" t="s">
        <v>20</v>
      </c>
      <c r="B6" s="64">
        <v>232426000</v>
      </c>
      <c r="C6" s="64">
        <v>228274684</v>
      </c>
      <c r="D6" s="64">
        <f>C6-B6</f>
        <v>-4151316</v>
      </c>
      <c r="E6" s="64">
        <f>IF(B6=0,"",ROUND(D6*100/B6,2))</f>
        <v>-1.79</v>
      </c>
      <c r="F6" s="63" t="s">
        <v>190</v>
      </c>
    </row>
    <row r="7" spans="1:6">
      <c r="A7" s="59" t="s">
        <v>21</v>
      </c>
      <c r="B7" s="58">
        <v>155636000</v>
      </c>
      <c r="C7" s="58">
        <v>152864566</v>
      </c>
      <c r="D7" s="58">
        <f>C7-B7</f>
        <v>-2771434</v>
      </c>
      <c r="E7" s="58">
        <f>IF(B7=0,"",ROUND(D7*100/B7,2))</f>
        <v>-1.78</v>
      </c>
      <c r="F7" s="57" t="s">
        <v>190</v>
      </c>
    </row>
    <row r="8" spans="1:6" ht="32.4">
      <c r="A8" s="59" t="s">
        <v>22</v>
      </c>
      <c r="B8" s="58">
        <v>148466000</v>
      </c>
      <c r="C8" s="58">
        <v>147286002</v>
      </c>
      <c r="D8" s="58">
        <f>C8-B8</f>
        <v>-1179998</v>
      </c>
      <c r="E8" s="58">
        <f>IF(B8=0,"",ROUND(D8*100/B8,2))</f>
        <v>-0.79</v>
      </c>
      <c r="F8" s="57" t="s">
        <v>190</v>
      </c>
    </row>
    <row r="9" spans="1:6">
      <c r="A9" s="59" t="s">
        <v>247</v>
      </c>
      <c r="B9" s="58">
        <v>120506000</v>
      </c>
      <c r="C9" s="58">
        <v>117918716</v>
      </c>
      <c r="D9" s="58">
        <f>C9-B9</f>
        <v>-2587284</v>
      </c>
      <c r="E9" s="58">
        <f>IF(B9=0,"",ROUND(D9*100/B9,2))</f>
        <v>-2.15</v>
      </c>
      <c r="F9" s="57" t="s">
        <v>190</v>
      </c>
    </row>
    <row r="10" spans="1:6" ht="32.4">
      <c r="A10" s="59" t="s">
        <v>246</v>
      </c>
      <c r="B10" s="58">
        <v>84899000</v>
      </c>
      <c r="C10" s="58">
        <v>81609043</v>
      </c>
      <c r="D10" s="58">
        <f>C10-B10</f>
        <v>-3289957</v>
      </c>
      <c r="E10" s="58">
        <f>IF(B10=0,"",ROUND(D10*100/B10,2))</f>
        <v>-3.88</v>
      </c>
      <c r="F10" s="57" t="s">
        <v>190</v>
      </c>
    </row>
    <row r="11" spans="1:6" ht="32.4">
      <c r="A11" s="59" t="s">
        <v>245</v>
      </c>
      <c r="B11" s="58">
        <v>850000</v>
      </c>
      <c r="C11" s="58">
        <v>1602794</v>
      </c>
      <c r="D11" s="58">
        <f>C11-B11</f>
        <v>752794</v>
      </c>
      <c r="E11" s="58">
        <f>IF(B11=0,"",ROUND(D11*100/B11,2))</f>
        <v>88.56</v>
      </c>
      <c r="F11" s="57" t="s">
        <v>190</v>
      </c>
    </row>
    <row r="12" spans="1:6" ht="32.4">
      <c r="A12" s="59" t="s">
        <v>244</v>
      </c>
      <c r="B12" s="58">
        <v>721000</v>
      </c>
      <c r="C12" s="58">
        <v>586644</v>
      </c>
      <c r="D12" s="58">
        <f>C12-B12</f>
        <v>-134356</v>
      </c>
      <c r="E12" s="58">
        <f>IF(B12=0,"",ROUND(D12*100/B12,2))</f>
        <v>-18.63</v>
      </c>
      <c r="F12" s="57" t="s">
        <v>190</v>
      </c>
    </row>
    <row r="13" spans="1:6">
      <c r="A13" s="59" t="s">
        <v>254</v>
      </c>
      <c r="B13" s="58">
        <v>1535000</v>
      </c>
      <c r="C13" s="58">
        <v>1456946</v>
      </c>
      <c r="D13" s="58">
        <f>C13-B13</f>
        <v>-78054</v>
      </c>
      <c r="E13" s="58">
        <f>IF(B13=0,"",ROUND(D13*100/B13,2))</f>
        <v>-5.08</v>
      </c>
      <c r="F13" s="57" t="s">
        <v>190</v>
      </c>
    </row>
    <row r="14" spans="1:6">
      <c r="A14" s="59" t="s">
        <v>243</v>
      </c>
      <c r="B14" s="58">
        <v>16515000</v>
      </c>
      <c r="C14" s="58">
        <v>16413417</v>
      </c>
      <c r="D14" s="58">
        <f>C14-B14</f>
        <v>-101583</v>
      </c>
      <c r="E14" s="58">
        <f>IF(B14=0,"",ROUND(D14*100/B14,2))</f>
        <v>-0.62</v>
      </c>
      <c r="F14" s="57" t="s">
        <v>190</v>
      </c>
    </row>
    <row r="15" spans="1:6" ht="32.4">
      <c r="A15" s="59" t="s">
        <v>242</v>
      </c>
      <c r="B15" s="58">
        <v>6810000</v>
      </c>
      <c r="C15" s="58">
        <v>6657409</v>
      </c>
      <c r="D15" s="58">
        <f>C15-B15</f>
        <v>-152591</v>
      </c>
      <c r="E15" s="58">
        <f>IF(B15=0,"",ROUND(D15*100/B15,2))</f>
        <v>-2.2400000000000002</v>
      </c>
      <c r="F15" s="57" t="s">
        <v>190</v>
      </c>
    </row>
    <row r="16" spans="1:6">
      <c r="A16" s="59" t="s">
        <v>241</v>
      </c>
      <c r="B16" s="58">
        <v>9171000</v>
      </c>
      <c r="C16" s="58">
        <v>9589737</v>
      </c>
      <c r="D16" s="58">
        <f>C16-B16</f>
        <v>418737</v>
      </c>
      <c r="E16" s="58">
        <f>IF(B16=0,"",ROUND(D16*100/B16,2))</f>
        <v>4.57</v>
      </c>
      <c r="F16" s="57" t="s">
        <v>190</v>
      </c>
    </row>
    <row r="17" spans="1:6">
      <c r="A17" s="59" t="s">
        <v>253</v>
      </c>
      <c r="B17" s="58">
        <v>5000</v>
      </c>
      <c r="C17" s="58">
        <v>2726</v>
      </c>
      <c r="D17" s="58">
        <f>C17-B17</f>
        <v>-2274</v>
      </c>
      <c r="E17" s="58">
        <f>IF(B17=0,"",ROUND(D17*100/B17,2))</f>
        <v>-45.48</v>
      </c>
      <c r="F17" s="57" t="s">
        <v>190</v>
      </c>
    </row>
    <row r="18" spans="1:6">
      <c r="A18" s="59" t="s">
        <v>214</v>
      </c>
      <c r="B18" s="58">
        <v>10027000</v>
      </c>
      <c r="C18" s="58">
        <v>12033345</v>
      </c>
      <c r="D18" s="58">
        <f>C18-B18</f>
        <v>2006345</v>
      </c>
      <c r="E18" s="58">
        <f>IF(B18=0,"",ROUND(D18*100/B18,2))</f>
        <v>20.010000000000002</v>
      </c>
      <c r="F18" s="57" t="s">
        <v>190</v>
      </c>
    </row>
    <row r="19" spans="1:6">
      <c r="A19" s="59" t="s">
        <v>213</v>
      </c>
      <c r="B19" s="58">
        <v>2277000</v>
      </c>
      <c r="C19" s="58">
        <v>2156632</v>
      </c>
      <c r="D19" s="58">
        <f>C19-B19</f>
        <v>-120368</v>
      </c>
      <c r="E19" s="58">
        <f>IF(B19=0,"",ROUND(D19*100/B19,2))</f>
        <v>-5.29</v>
      </c>
      <c r="F19" s="57" t="s">
        <v>190</v>
      </c>
    </row>
    <row r="20" spans="1:6">
      <c r="A20" s="59" t="s">
        <v>240</v>
      </c>
      <c r="B20" s="58">
        <v>204000</v>
      </c>
      <c r="C20" s="58">
        <v>191613</v>
      </c>
      <c r="D20" s="58">
        <f>C20-B20</f>
        <v>-12387</v>
      </c>
      <c r="E20" s="58">
        <f>IF(B20=0,"",ROUND(D20*100/B20,2))</f>
        <v>-6.07</v>
      </c>
      <c r="F20" s="57" t="s">
        <v>190</v>
      </c>
    </row>
    <row r="21" spans="1:6">
      <c r="A21" s="59" t="s">
        <v>227</v>
      </c>
      <c r="B21" s="58">
        <v>367000</v>
      </c>
      <c r="C21" s="58">
        <v>385675</v>
      </c>
      <c r="D21" s="58">
        <f>C21-B21</f>
        <v>18675</v>
      </c>
      <c r="E21" s="58">
        <f>IF(B21=0,"",ROUND(D21*100/B21,2))</f>
        <v>5.09</v>
      </c>
      <c r="F21" s="57" t="s">
        <v>190</v>
      </c>
    </row>
    <row r="22" spans="1:6" ht="32.4">
      <c r="A22" s="59" t="s">
        <v>226</v>
      </c>
      <c r="B22" s="58">
        <v>138000</v>
      </c>
      <c r="C22" s="58">
        <v>109654</v>
      </c>
      <c r="D22" s="58">
        <f>C22-B22</f>
        <v>-28346</v>
      </c>
      <c r="E22" s="58">
        <f>IF(B22=0,"",ROUND(D22*100/B22,2))</f>
        <v>-20.54</v>
      </c>
      <c r="F22" s="57" t="s">
        <v>190</v>
      </c>
    </row>
    <row r="23" spans="1:6" ht="32.4">
      <c r="A23" s="59" t="s">
        <v>225</v>
      </c>
      <c r="B23" s="58">
        <v>480000</v>
      </c>
      <c r="C23" s="58">
        <v>1698841</v>
      </c>
      <c r="D23" s="58">
        <f>C23-B23</f>
        <v>1218841</v>
      </c>
      <c r="E23" s="58">
        <f>IF(B23=0,"",ROUND(D23*100/B23,2))</f>
        <v>253.93</v>
      </c>
      <c r="F23" s="57" t="s">
        <v>190</v>
      </c>
    </row>
    <row r="24" spans="1:6">
      <c r="A24" s="59" t="s">
        <v>224</v>
      </c>
      <c r="B24" s="58">
        <v>6000</v>
      </c>
      <c r="C24" s="58">
        <v>5450</v>
      </c>
      <c r="D24" s="58">
        <f>C24-B24</f>
        <v>-550</v>
      </c>
      <c r="E24" s="58">
        <f>IF(B24=0,"",ROUND(D24*100/B24,2))</f>
        <v>-9.17</v>
      </c>
      <c r="F24" s="57" t="s">
        <v>190</v>
      </c>
    </row>
    <row r="25" spans="1:6">
      <c r="A25" s="59" t="s">
        <v>223</v>
      </c>
      <c r="B25" s="58">
        <v>5765000</v>
      </c>
      <c r="C25" s="58">
        <v>7235495</v>
      </c>
      <c r="D25" s="58">
        <f>C25-B25</f>
        <v>1470495</v>
      </c>
      <c r="E25" s="58">
        <f>IF(B25=0,"",ROUND(D25*100/B25,2))</f>
        <v>25.51</v>
      </c>
      <c r="F25" s="57" t="s">
        <v>190</v>
      </c>
    </row>
    <row r="26" spans="1:6">
      <c r="A26" s="59" t="s">
        <v>222</v>
      </c>
      <c r="B26" s="58">
        <v>790000</v>
      </c>
      <c r="C26" s="58">
        <v>249985</v>
      </c>
      <c r="D26" s="58">
        <f>C26-B26</f>
        <v>-540015</v>
      </c>
      <c r="E26" s="58">
        <f>IF(B26=0,"",ROUND(D26*100/B26,2))</f>
        <v>-68.36</v>
      </c>
      <c r="F26" s="57" t="s">
        <v>190</v>
      </c>
    </row>
    <row r="27" spans="1:6">
      <c r="A27" s="59" t="s">
        <v>221</v>
      </c>
      <c r="B27" s="58">
        <v>1001000</v>
      </c>
      <c r="C27" s="58">
        <v>1371246</v>
      </c>
      <c r="D27" s="58">
        <f>C27-B27</f>
        <v>370246</v>
      </c>
      <c r="E27" s="58">
        <f>IF(B27=0,"",ROUND(D27*100/B27,2))</f>
        <v>36.99</v>
      </c>
      <c r="F27" s="57" t="s">
        <v>190</v>
      </c>
    </row>
    <row r="28" spans="1:6">
      <c r="A28" s="59" t="s">
        <v>220</v>
      </c>
      <c r="B28" s="58">
        <v>470000</v>
      </c>
      <c r="C28" s="58">
        <v>487348</v>
      </c>
      <c r="D28" s="58">
        <f>C28-B28</f>
        <v>17348</v>
      </c>
      <c r="E28" s="58">
        <f>IF(B28=0,"",ROUND(D28*100/B28,2))</f>
        <v>3.69</v>
      </c>
      <c r="F28" s="57" t="s">
        <v>190</v>
      </c>
    </row>
    <row r="29" spans="1:6">
      <c r="A29" s="59" t="s">
        <v>219</v>
      </c>
      <c r="B29" s="58">
        <v>531000</v>
      </c>
      <c r="C29" s="58">
        <v>883898</v>
      </c>
      <c r="D29" s="58">
        <f>C29-B29</f>
        <v>352898</v>
      </c>
      <c r="E29" s="58">
        <f>IF(B29=0,"",ROUND(D29*100/B29,2))</f>
        <v>66.459999999999994</v>
      </c>
      <c r="F29" s="57" t="s">
        <v>190</v>
      </c>
    </row>
    <row r="30" spans="1:6">
      <c r="A30" s="59" t="s">
        <v>218</v>
      </c>
      <c r="B30" s="58">
        <v>5621000</v>
      </c>
      <c r="C30" s="58">
        <v>6191218</v>
      </c>
      <c r="D30" s="58">
        <f>C30-B30</f>
        <v>570218</v>
      </c>
      <c r="E30" s="58">
        <f>IF(B30=0,"",ROUND(D30*100/B30,2))</f>
        <v>10.14</v>
      </c>
      <c r="F30" s="57" t="s">
        <v>190</v>
      </c>
    </row>
    <row r="31" spans="1:6">
      <c r="A31" s="59" t="s">
        <v>238</v>
      </c>
      <c r="B31" s="58">
        <v>20000</v>
      </c>
      <c r="C31" s="58">
        <v>16200</v>
      </c>
      <c r="D31" s="58">
        <f>C31-B31</f>
        <v>-3800</v>
      </c>
      <c r="E31" s="58">
        <f>IF(B31=0,"",ROUND(D31*100/B31,2))</f>
        <v>-19</v>
      </c>
      <c r="F31" s="57" t="s">
        <v>190</v>
      </c>
    </row>
    <row r="32" spans="1:6" ht="32.4">
      <c r="A32" s="59" t="s">
        <v>217</v>
      </c>
      <c r="B32" s="58">
        <v>5601000</v>
      </c>
      <c r="C32" s="58">
        <v>6143718</v>
      </c>
      <c r="D32" s="58">
        <f>C32-B32</f>
        <v>542718</v>
      </c>
      <c r="E32" s="58">
        <f>IF(B32=0,"",ROUND(D32*100/B32,2))</f>
        <v>9.69</v>
      </c>
      <c r="F32" s="57" t="s">
        <v>190</v>
      </c>
    </row>
    <row r="33" spans="1:6" ht="32.4">
      <c r="A33" s="59" t="s">
        <v>252</v>
      </c>
      <c r="B33" s="58">
        <v>0</v>
      </c>
      <c r="C33" s="58">
        <v>31300</v>
      </c>
      <c r="D33" s="58">
        <f>C33-B33</f>
        <v>31300</v>
      </c>
      <c r="E33" s="58" t="str">
        <f>IF(B33=0,"",ROUND(D33*100/B33,2))</f>
        <v/>
      </c>
      <c r="F33" s="57" t="s">
        <v>190</v>
      </c>
    </row>
    <row r="34" spans="1:6" ht="32.4">
      <c r="A34" s="59" t="s">
        <v>237</v>
      </c>
      <c r="B34" s="58">
        <v>11244000</v>
      </c>
      <c r="C34" s="58">
        <v>9723546</v>
      </c>
      <c r="D34" s="58">
        <f>C34-B34</f>
        <v>-1520454</v>
      </c>
      <c r="E34" s="58">
        <f>IF(B34=0,"",ROUND(D34*100/B34,2))</f>
        <v>-13.52</v>
      </c>
      <c r="F34" s="57" t="s">
        <v>190</v>
      </c>
    </row>
    <row r="35" spans="1:6" ht="32.4">
      <c r="A35" s="59" t="s">
        <v>236</v>
      </c>
      <c r="B35" s="58">
        <v>1026000</v>
      </c>
      <c r="C35" s="58">
        <v>870130</v>
      </c>
      <c r="D35" s="58">
        <f>C35-B35</f>
        <v>-155870</v>
      </c>
      <c r="E35" s="58">
        <f>IF(B35=0,"",ROUND(D35*100/B35,2))</f>
        <v>-15.19</v>
      </c>
      <c r="F35" s="57" t="s">
        <v>190</v>
      </c>
    </row>
    <row r="36" spans="1:6" ht="32.4">
      <c r="A36" s="59" t="s">
        <v>235</v>
      </c>
      <c r="B36" s="58">
        <v>1294000</v>
      </c>
      <c r="C36" s="58">
        <v>1199724</v>
      </c>
      <c r="D36" s="58">
        <f>C36-B36</f>
        <v>-94276</v>
      </c>
      <c r="E36" s="58">
        <f>IF(B36=0,"",ROUND(D36*100/B36,2))</f>
        <v>-7.29</v>
      </c>
      <c r="F36" s="57" t="s">
        <v>190</v>
      </c>
    </row>
    <row r="37" spans="1:6" ht="32.4">
      <c r="A37" s="59" t="s">
        <v>234</v>
      </c>
      <c r="B37" s="58">
        <v>1639000</v>
      </c>
      <c r="C37" s="58">
        <v>1187467</v>
      </c>
      <c r="D37" s="58">
        <f>C37-B37</f>
        <v>-451533</v>
      </c>
      <c r="E37" s="58">
        <f>IF(B37=0,"",ROUND(D37*100/B37,2))</f>
        <v>-27.55</v>
      </c>
      <c r="F37" s="57" t="s">
        <v>190</v>
      </c>
    </row>
    <row r="38" spans="1:6" ht="32.4">
      <c r="A38" s="59" t="s">
        <v>233</v>
      </c>
      <c r="B38" s="58">
        <v>3594000</v>
      </c>
      <c r="C38" s="58">
        <v>3624336</v>
      </c>
      <c r="D38" s="58">
        <f>C38-B38</f>
        <v>30336</v>
      </c>
      <c r="E38" s="58">
        <f>IF(B38=0,"",ROUND(D38*100/B38,2))</f>
        <v>0.84</v>
      </c>
      <c r="F38" s="57" t="s">
        <v>190</v>
      </c>
    </row>
    <row r="39" spans="1:6">
      <c r="A39" s="59" t="s">
        <v>232</v>
      </c>
      <c r="B39" s="58">
        <v>3691000</v>
      </c>
      <c r="C39" s="58">
        <v>2841889</v>
      </c>
      <c r="D39" s="58">
        <f>C39-B39</f>
        <v>-849111</v>
      </c>
      <c r="E39" s="58">
        <f>IF(B39=0,"",ROUND(D39*100/B39,2))</f>
        <v>-23</v>
      </c>
      <c r="F39" s="57" t="s">
        <v>190</v>
      </c>
    </row>
    <row r="40" spans="1:6" ht="48.6">
      <c r="A40" s="59" t="s">
        <v>212</v>
      </c>
      <c r="B40" s="58">
        <v>67000</v>
      </c>
      <c r="C40" s="58">
        <v>47931</v>
      </c>
      <c r="D40" s="58">
        <f>C40-B40</f>
        <v>-19069</v>
      </c>
      <c r="E40" s="58">
        <f>IF(B40=0,"",ROUND(D40*100/B40,2))</f>
        <v>-28.46</v>
      </c>
      <c r="F40" s="57" t="s">
        <v>190</v>
      </c>
    </row>
    <row r="41" spans="1:6">
      <c r="A41" s="59" t="s">
        <v>251</v>
      </c>
      <c r="B41" s="58">
        <v>42000</v>
      </c>
      <c r="C41" s="58">
        <v>29500</v>
      </c>
      <c r="D41" s="58">
        <f>C41-B41</f>
        <v>-12500</v>
      </c>
      <c r="E41" s="58">
        <f>IF(B41=0,"",ROUND(D41*100/B41,2))</f>
        <v>-29.76</v>
      </c>
      <c r="F41" s="57" t="s">
        <v>190</v>
      </c>
    </row>
    <row r="42" spans="1:6" ht="32.4">
      <c r="A42" s="59" t="s">
        <v>211</v>
      </c>
      <c r="B42" s="58">
        <v>15000</v>
      </c>
      <c r="C42" s="58">
        <v>13431</v>
      </c>
      <c r="D42" s="58">
        <f>C42-B42</f>
        <v>-1569</v>
      </c>
      <c r="E42" s="58">
        <f>IF(B42=0,"",ROUND(D42*100/B42,2))</f>
        <v>-10.46</v>
      </c>
      <c r="F42" s="57" t="s">
        <v>190</v>
      </c>
    </row>
    <row r="43" spans="1:6" ht="48.6">
      <c r="A43" s="59" t="s">
        <v>228</v>
      </c>
      <c r="B43" s="58">
        <v>0</v>
      </c>
      <c r="C43" s="58">
        <v>5000</v>
      </c>
      <c r="D43" s="58">
        <f>C43-B43</f>
        <v>5000</v>
      </c>
      <c r="E43" s="58" t="str">
        <f>IF(B43=0,"",ROUND(D43*100/B43,2))</f>
        <v/>
      </c>
      <c r="F43" s="57" t="s">
        <v>190</v>
      </c>
    </row>
    <row r="44" spans="1:6" ht="32.4">
      <c r="A44" s="59" t="s">
        <v>216</v>
      </c>
      <c r="B44" s="58">
        <v>10000</v>
      </c>
      <c r="C44" s="58">
        <v>0</v>
      </c>
      <c r="D44" s="58">
        <f>C44-B44</f>
        <v>-10000</v>
      </c>
      <c r="E44" s="58">
        <f>IF(B44=0,"",ROUND(D44*100/B44,2))</f>
        <v>-100</v>
      </c>
      <c r="F44" s="57" t="s">
        <v>190</v>
      </c>
    </row>
    <row r="45" spans="1:6" ht="81">
      <c r="A45" s="59" t="s">
        <v>23</v>
      </c>
      <c r="B45" s="58">
        <v>7170000</v>
      </c>
      <c r="C45" s="58">
        <v>5578564</v>
      </c>
      <c r="D45" s="58">
        <f>C45-B45</f>
        <v>-1591436</v>
      </c>
      <c r="E45" s="58">
        <f>IF(B45=0,"",ROUND(D45*100/B45,2))</f>
        <v>-22.2</v>
      </c>
      <c r="F45" s="57" t="s">
        <v>250</v>
      </c>
    </row>
    <row r="46" spans="1:6">
      <c r="A46" s="59" t="s">
        <v>247</v>
      </c>
      <c r="B46" s="58">
        <v>0</v>
      </c>
      <c r="C46" s="58">
        <v>81292</v>
      </c>
      <c r="D46" s="58">
        <f>C46-B46</f>
        <v>81292</v>
      </c>
      <c r="E46" s="58" t="str">
        <f>IF(B46=0,"",ROUND(D46*100/B46,2))</f>
        <v/>
      </c>
      <c r="F46" s="57" t="s">
        <v>190</v>
      </c>
    </row>
    <row r="47" spans="1:6" ht="32.4">
      <c r="A47" s="59" t="s">
        <v>244</v>
      </c>
      <c r="B47" s="58">
        <v>0</v>
      </c>
      <c r="C47" s="58">
        <v>81292</v>
      </c>
      <c r="D47" s="58">
        <f>C47-B47</f>
        <v>81292</v>
      </c>
      <c r="E47" s="58" t="str">
        <f>IF(B47=0,"",ROUND(D47*100/B47,2))</f>
        <v/>
      </c>
      <c r="F47" s="57" t="s">
        <v>190</v>
      </c>
    </row>
    <row r="48" spans="1:6">
      <c r="A48" s="59" t="s">
        <v>214</v>
      </c>
      <c r="B48" s="58">
        <v>4728000</v>
      </c>
      <c r="C48" s="58">
        <v>3931212</v>
      </c>
      <c r="D48" s="58">
        <f>C48-B48</f>
        <v>-796788</v>
      </c>
      <c r="E48" s="58">
        <f>IF(B48=0,"",ROUND(D48*100/B48,2))</f>
        <v>-16.850000000000001</v>
      </c>
      <c r="F48" s="57" t="s">
        <v>190</v>
      </c>
    </row>
    <row r="49" spans="1:6">
      <c r="A49" s="59" t="s">
        <v>213</v>
      </c>
      <c r="B49" s="58">
        <v>116000</v>
      </c>
      <c r="C49" s="58">
        <v>21942</v>
      </c>
      <c r="D49" s="58">
        <f>C49-B49</f>
        <v>-94058</v>
      </c>
      <c r="E49" s="58">
        <f>IF(B49=0,"",ROUND(D49*100/B49,2))</f>
        <v>-81.08</v>
      </c>
      <c r="F49" s="57" t="s">
        <v>190</v>
      </c>
    </row>
    <row r="50" spans="1:6">
      <c r="A50" s="59" t="s">
        <v>240</v>
      </c>
      <c r="B50" s="58">
        <v>39000</v>
      </c>
      <c r="C50" s="58">
        <v>40322</v>
      </c>
      <c r="D50" s="58">
        <f>C50-B50</f>
        <v>1322</v>
      </c>
      <c r="E50" s="58">
        <f>IF(B50=0,"",ROUND(D50*100/B50,2))</f>
        <v>3.39</v>
      </c>
      <c r="F50" s="57" t="s">
        <v>190</v>
      </c>
    </row>
    <row r="51" spans="1:6">
      <c r="A51" s="59" t="s">
        <v>227</v>
      </c>
      <c r="B51" s="58">
        <v>373000</v>
      </c>
      <c r="C51" s="58">
        <v>359301</v>
      </c>
      <c r="D51" s="58">
        <f>C51-B51</f>
        <v>-13699</v>
      </c>
      <c r="E51" s="58">
        <f>IF(B51=0,"",ROUND(D51*100/B51,2))</f>
        <v>-3.67</v>
      </c>
      <c r="F51" s="57" t="s">
        <v>190</v>
      </c>
    </row>
    <row r="52" spans="1:6" ht="32.4">
      <c r="A52" s="59" t="s">
        <v>226</v>
      </c>
      <c r="B52" s="58">
        <v>367000</v>
      </c>
      <c r="C52" s="58">
        <v>316123</v>
      </c>
      <c r="D52" s="58">
        <f>C52-B52</f>
        <v>-50877</v>
      </c>
      <c r="E52" s="58">
        <f>IF(B52=0,"",ROUND(D52*100/B52,2))</f>
        <v>-13.86</v>
      </c>
      <c r="F52" s="57" t="s">
        <v>190</v>
      </c>
    </row>
    <row r="53" spans="1:6" ht="32.4">
      <c r="A53" s="59" t="s">
        <v>225</v>
      </c>
      <c r="B53" s="58">
        <v>8000</v>
      </c>
      <c r="C53" s="58">
        <v>87320</v>
      </c>
      <c r="D53" s="58">
        <f>C53-B53</f>
        <v>79320</v>
      </c>
      <c r="E53" s="58">
        <f>IF(B53=0,"",ROUND(D53*100/B53,2))</f>
        <v>991.5</v>
      </c>
      <c r="F53" s="57" t="s">
        <v>190</v>
      </c>
    </row>
    <row r="54" spans="1:6">
      <c r="A54" s="59" t="s">
        <v>223</v>
      </c>
      <c r="B54" s="58">
        <v>2429000</v>
      </c>
      <c r="C54" s="58">
        <v>2056484</v>
      </c>
      <c r="D54" s="58">
        <f>C54-B54</f>
        <v>-372516</v>
      </c>
      <c r="E54" s="58">
        <f>IF(B54=0,"",ROUND(D54*100/B54,2))</f>
        <v>-15.34</v>
      </c>
      <c r="F54" s="57" t="s">
        <v>190</v>
      </c>
    </row>
    <row r="55" spans="1:6">
      <c r="A55" s="59" t="s">
        <v>222</v>
      </c>
      <c r="B55" s="58">
        <v>1396000</v>
      </c>
      <c r="C55" s="58">
        <v>1049720</v>
      </c>
      <c r="D55" s="58">
        <f>C55-B55</f>
        <v>-346280</v>
      </c>
      <c r="E55" s="58">
        <f>IF(B55=0,"",ROUND(D55*100/B55,2))</f>
        <v>-24.81</v>
      </c>
      <c r="F55" s="57" t="s">
        <v>190</v>
      </c>
    </row>
    <row r="56" spans="1:6">
      <c r="A56" s="59" t="s">
        <v>221</v>
      </c>
      <c r="B56" s="58">
        <v>1538000</v>
      </c>
      <c r="C56" s="58">
        <v>1222465</v>
      </c>
      <c r="D56" s="58">
        <f>C56-B56</f>
        <v>-315535</v>
      </c>
      <c r="E56" s="58">
        <f>IF(B56=0,"",ROUND(D56*100/B56,2))</f>
        <v>-20.52</v>
      </c>
      <c r="F56" s="57" t="s">
        <v>190</v>
      </c>
    </row>
    <row r="57" spans="1:6">
      <c r="A57" s="59" t="s">
        <v>220</v>
      </c>
      <c r="B57" s="58">
        <v>731000</v>
      </c>
      <c r="C57" s="58">
        <v>595357</v>
      </c>
      <c r="D57" s="58">
        <f>C57-B57</f>
        <v>-135643</v>
      </c>
      <c r="E57" s="58">
        <f>IF(B57=0,"",ROUND(D57*100/B57,2))</f>
        <v>-18.559999999999999</v>
      </c>
      <c r="F57" s="57" t="s">
        <v>190</v>
      </c>
    </row>
    <row r="58" spans="1:6">
      <c r="A58" s="59" t="s">
        <v>219</v>
      </c>
      <c r="B58" s="58">
        <v>807000</v>
      </c>
      <c r="C58" s="58">
        <v>627108</v>
      </c>
      <c r="D58" s="58">
        <f>C58-B58</f>
        <v>-179892</v>
      </c>
      <c r="E58" s="58">
        <f>IF(B58=0,"",ROUND(D58*100/B58,2))</f>
        <v>-22.29</v>
      </c>
      <c r="F58" s="57" t="s">
        <v>190</v>
      </c>
    </row>
    <row r="59" spans="1:6">
      <c r="A59" s="59" t="s">
        <v>218</v>
      </c>
      <c r="B59" s="58">
        <v>884000</v>
      </c>
      <c r="C59" s="58">
        <v>343525</v>
      </c>
      <c r="D59" s="58">
        <f>C59-B59</f>
        <v>-540475</v>
      </c>
      <c r="E59" s="58">
        <f>IF(B59=0,"",ROUND(D59*100/B59,2))</f>
        <v>-61.14</v>
      </c>
      <c r="F59" s="57" t="s">
        <v>190</v>
      </c>
    </row>
    <row r="60" spans="1:6">
      <c r="A60" s="59" t="s">
        <v>249</v>
      </c>
      <c r="B60" s="58">
        <v>384000</v>
      </c>
      <c r="C60" s="58">
        <v>233000</v>
      </c>
      <c r="D60" s="58">
        <f>C60-B60</f>
        <v>-151000</v>
      </c>
      <c r="E60" s="58">
        <f>IF(B60=0,"",ROUND(D60*100/B60,2))</f>
        <v>-39.32</v>
      </c>
      <c r="F60" s="57" t="s">
        <v>190</v>
      </c>
    </row>
    <row r="61" spans="1:6" ht="32.4">
      <c r="A61" s="59" t="s">
        <v>217</v>
      </c>
      <c r="B61" s="58">
        <v>500000</v>
      </c>
      <c r="C61" s="58">
        <v>110525</v>
      </c>
      <c r="D61" s="58">
        <f>C61-B61</f>
        <v>-389475</v>
      </c>
      <c r="E61" s="58">
        <f>IF(B61=0,"",ROUND(D61*100/B61,2))</f>
        <v>-77.900000000000006</v>
      </c>
      <c r="F61" s="57" t="s">
        <v>190</v>
      </c>
    </row>
    <row r="62" spans="1:6" ht="48.6">
      <c r="A62" s="59" t="s">
        <v>212</v>
      </c>
      <c r="B62" s="58">
        <v>20000</v>
      </c>
      <c r="C62" s="58">
        <v>70</v>
      </c>
      <c r="D62" s="58">
        <f>C62-B62</f>
        <v>-19930</v>
      </c>
      <c r="E62" s="58">
        <f>IF(B62=0,"",ROUND(D62*100/B62,2))</f>
        <v>-99.65</v>
      </c>
      <c r="F62" s="57" t="s">
        <v>190</v>
      </c>
    </row>
    <row r="63" spans="1:6" ht="32.4">
      <c r="A63" s="59" t="s">
        <v>211</v>
      </c>
      <c r="B63" s="58">
        <v>20000</v>
      </c>
      <c r="C63" s="58">
        <v>70</v>
      </c>
      <c r="D63" s="58">
        <f>C63-B63</f>
        <v>-19930</v>
      </c>
      <c r="E63" s="58">
        <f>IF(B63=0,"",ROUND(D63*100/B63,2))</f>
        <v>-99.65</v>
      </c>
      <c r="F63" s="57" t="s">
        <v>190</v>
      </c>
    </row>
    <row r="64" spans="1:6">
      <c r="A64" s="59" t="s">
        <v>24</v>
      </c>
      <c r="B64" s="58">
        <v>11588000</v>
      </c>
      <c r="C64" s="58">
        <v>13590900</v>
      </c>
      <c r="D64" s="58">
        <f>C64-B64</f>
        <v>2002900</v>
      </c>
      <c r="E64" s="58">
        <f>IF(B64=0,"",ROUND(D64*100/B64,2))</f>
        <v>17.28</v>
      </c>
      <c r="F64" s="57" t="s">
        <v>190</v>
      </c>
    </row>
    <row r="65" spans="1:6" ht="48.6">
      <c r="A65" s="59" t="s">
        <v>25</v>
      </c>
      <c r="B65" s="58">
        <v>11588000</v>
      </c>
      <c r="C65" s="58">
        <v>13590900</v>
      </c>
      <c r="D65" s="58">
        <f>C65-B65</f>
        <v>2002900</v>
      </c>
      <c r="E65" s="58">
        <f>IF(B65=0,"",ROUND(D65*100/B65,2))</f>
        <v>17.28</v>
      </c>
      <c r="F65" s="57" t="s">
        <v>248</v>
      </c>
    </row>
    <row r="66" spans="1:6" ht="48.6">
      <c r="A66" s="59" t="s">
        <v>212</v>
      </c>
      <c r="B66" s="58">
        <v>11588000</v>
      </c>
      <c r="C66" s="58">
        <v>13590900</v>
      </c>
      <c r="D66" s="58">
        <f>C66-B66</f>
        <v>2002900</v>
      </c>
      <c r="E66" s="58">
        <f>IF(B66=0,"",ROUND(D66*100/B66,2))</f>
        <v>17.28</v>
      </c>
      <c r="F66" s="57" t="s">
        <v>190</v>
      </c>
    </row>
    <row r="67" spans="1:6" ht="32.4">
      <c r="A67" s="59" t="s">
        <v>211</v>
      </c>
      <c r="B67" s="58">
        <v>11588000</v>
      </c>
      <c r="C67" s="58">
        <v>13590900</v>
      </c>
      <c r="D67" s="58">
        <f>C67-B67</f>
        <v>2002900</v>
      </c>
      <c r="E67" s="58">
        <f>IF(B67=0,"",ROUND(D67*100/B67,2))</f>
        <v>17.28</v>
      </c>
      <c r="F67" s="57" t="s">
        <v>190</v>
      </c>
    </row>
    <row r="68" spans="1:6">
      <c r="A68" s="59" t="s">
        <v>26</v>
      </c>
      <c r="B68" s="58">
        <v>61884000</v>
      </c>
      <c r="C68" s="58">
        <v>58653712</v>
      </c>
      <c r="D68" s="58">
        <f>C68-B68</f>
        <v>-3230288</v>
      </c>
      <c r="E68" s="58">
        <f>IF(B68=0,"",ROUND(D68*100/B68,2))</f>
        <v>-5.22</v>
      </c>
      <c r="F68" s="57" t="s">
        <v>190</v>
      </c>
    </row>
    <row r="69" spans="1:6" ht="32.4">
      <c r="A69" s="59" t="s">
        <v>27</v>
      </c>
      <c r="B69" s="58">
        <v>61884000</v>
      </c>
      <c r="C69" s="58">
        <v>58653712</v>
      </c>
      <c r="D69" s="58">
        <f>C69-B69</f>
        <v>-3230288</v>
      </c>
      <c r="E69" s="58">
        <f>IF(B69=0,"",ROUND(D69*100/B69,2))</f>
        <v>-5.22</v>
      </c>
      <c r="F69" s="57" t="s">
        <v>190</v>
      </c>
    </row>
    <row r="70" spans="1:6">
      <c r="A70" s="59" t="s">
        <v>247</v>
      </c>
      <c r="B70" s="58">
        <v>55210000</v>
      </c>
      <c r="C70" s="58">
        <v>52110529</v>
      </c>
      <c r="D70" s="58">
        <f>C70-B70</f>
        <v>-3099471</v>
      </c>
      <c r="E70" s="58">
        <f>IF(B70=0,"",ROUND(D70*100/B70,2))</f>
        <v>-5.61</v>
      </c>
      <c r="F70" s="57" t="s">
        <v>190</v>
      </c>
    </row>
    <row r="71" spans="1:6" ht="32.4">
      <c r="A71" s="59" t="s">
        <v>246</v>
      </c>
      <c r="B71" s="58">
        <v>28436000</v>
      </c>
      <c r="C71" s="58">
        <v>26665745</v>
      </c>
      <c r="D71" s="58">
        <f>C71-B71</f>
        <v>-1770255</v>
      </c>
      <c r="E71" s="58">
        <f>IF(B71=0,"",ROUND(D71*100/B71,2))</f>
        <v>-6.23</v>
      </c>
      <c r="F71" s="57" t="s">
        <v>190</v>
      </c>
    </row>
    <row r="72" spans="1:6" ht="32.4">
      <c r="A72" s="59" t="s">
        <v>245</v>
      </c>
      <c r="B72" s="58">
        <v>556000</v>
      </c>
      <c r="C72" s="58">
        <v>531696</v>
      </c>
      <c r="D72" s="58">
        <f>C72-B72</f>
        <v>-24304</v>
      </c>
      <c r="E72" s="58">
        <f>IF(B72=0,"",ROUND(D72*100/B72,2))</f>
        <v>-4.37</v>
      </c>
      <c r="F72" s="57" t="s">
        <v>190</v>
      </c>
    </row>
    <row r="73" spans="1:6" ht="32.4">
      <c r="A73" s="59" t="s">
        <v>244</v>
      </c>
      <c r="B73" s="58">
        <v>1366000</v>
      </c>
      <c r="C73" s="58">
        <v>954776</v>
      </c>
      <c r="D73" s="58">
        <f>C73-B73</f>
        <v>-411224</v>
      </c>
      <c r="E73" s="58">
        <f>IF(B73=0,"",ROUND(D73*100/B73,2))</f>
        <v>-30.1</v>
      </c>
      <c r="F73" s="57" t="s">
        <v>190</v>
      </c>
    </row>
    <row r="74" spans="1:6">
      <c r="A74" s="59" t="s">
        <v>243</v>
      </c>
      <c r="B74" s="58">
        <v>7087000</v>
      </c>
      <c r="C74" s="58">
        <v>6896863</v>
      </c>
      <c r="D74" s="58">
        <f>C74-B74</f>
        <v>-190137</v>
      </c>
      <c r="E74" s="58">
        <f>IF(B74=0,"",ROUND(D74*100/B74,2))</f>
        <v>-2.68</v>
      </c>
      <c r="F74" s="57" t="s">
        <v>190</v>
      </c>
    </row>
    <row r="75" spans="1:6" ht="32.4">
      <c r="A75" s="59" t="s">
        <v>242</v>
      </c>
      <c r="B75" s="58">
        <v>12572000</v>
      </c>
      <c r="C75" s="58">
        <v>12598371</v>
      </c>
      <c r="D75" s="58">
        <f>C75-B75</f>
        <v>26371</v>
      </c>
      <c r="E75" s="58">
        <f>IF(B75=0,"",ROUND(D75*100/B75,2))</f>
        <v>0.21</v>
      </c>
      <c r="F75" s="57" t="s">
        <v>190</v>
      </c>
    </row>
    <row r="76" spans="1:6">
      <c r="A76" s="59" t="s">
        <v>241</v>
      </c>
      <c r="B76" s="58">
        <v>5193000</v>
      </c>
      <c r="C76" s="58">
        <v>4463078</v>
      </c>
      <c r="D76" s="58">
        <f>C76-B76</f>
        <v>-729922</v>
      </c>
      <c r="E76" s="58">
        <f>IF(B76=0,"",ROUND(D76*100/B76,2))</f>
        <v>-14.06</v>
      </c>
      <c r="F76" s="57" t="s">
        <v>190</v>
      </c>
    </row>
    <row r="77" spans="1:6">
      <c r="A77" s="59" t="s">
        <v>214</v>
      </c>
      <c r="B77" s="58">
        <v>2048000</v>
      </c>
      <c r="C77" s="58">
        <v>2227195</v>
      </c>
      <c r="D77" s="58">
        <f>C77-B77</f>
        <v>179195</v>
      </c>
      <c r="E77" s="58">
        <f>IF(B77=0,"",ROUND(D77*100/B77,2))</f>
        <v>8.75</v>
      </c>
      <c r="F77" s="57" t="s">
        <v>190</v>
      </c>
    </row>
    <row r="78" spans="1:6">
      <c r="A78" s="59" t="s">
        <v>213</v>
      </c>
      <c r="B78" s="58">
        <v>530000</v>
      </c>
      <c r="C78" s="58">
        <v>507917</v>
      </c>
      <c r="D78" s="58">
        <f>C78-B78</f>
        <v>-22083</v>
      </c>
      <c r="E78" s="58">
        <f>IF(B78=0,"",ROUND(D78*100/B78,2))</f>
        <v>-4.17</v>
      </c>
      <c r="F78" s="57" t="s">
        <v>190</v>
      </c>
    </row>
    <row r="79" spans="1:6">
      <c r="A79" s="59" t="s">
        <v>240</v>
      </c>
      <c r="B79" s="58">
        <v>100000</v>
      </c>
      <c r="C79" s="58">
        <v>39152</v>
      </c>
      <c r="D79" s="58">
        <f>C79-B79</f>
        <v>-60848</v>
      </c>
      <c r="E79" s="58">
        <f>IF(B79=0,"",ROUND(D79*100/B79,2))</f>
        <v>-60.85</v>
      </c>
      <c r="F79" s="57" t="s">
        <v>190</v>
      </c>
    </row>
    <row r="80" spans="1:6">
      <c r="A80" s="59" t="s">
        <v>227</v>
      </c>
      <c r="B80" s="58">
        <v>143000</v>
      </c>
      <c r="C80" s="58">
        <v>89554</v>
      </c>
      <c r="D80" s="58">
        <f>C80-B80</f>
        <v>-53446</v>
      </c>
      <c r="E80" s="58">
        <f>IF(B80=0,"",ROUND(D80*100/B80,2))</f>
        <v>-37.369999999999997</v>
      </c>
      <c r="F80" s="57" t="s">
        <v>190</v>
      </c>
    </row>
    <row r="81" spans="1:6" ht="32.4">
      <c r="A81" s="59" t="s">
        <v>226</v>
      </c>
      <c r="B81" s="58">
        <v>20000</v>
      </c>
      <c r="C81" s="58">
        <v>1000</v>
      </c>
      <c r="D81" s="58">
        <f>C81-B81</f>
        <v>-19000</v>
      </c>
      <c r="E81" s="58">
        <f>IF(B81=0,"",ROUND(D81*100/B81,2))</f>
        <v>-95</v>
      </c>
      <c r="F81" s="57" t="s">
        <v>190</v>
      </c>
    </row>
    <row r="82" spans="1:6" ht="32.4">
      <c r="A82" s="59" t="s">
        <v>225</v>
      </c>
      <c r="B82" s="58">
        <v>315000</v>
      </c>
      <c r="C82" s="58">
        <v>335137</v>
      </c>
      <c r="D82" s="58">
        <f>C82-B82</f>
        <v>20137</v>
      </c>
      <c r="E82" s="58">
        <f>IF(B82=0,"",ROUND(D82*100/B82,2))</f>
        <v>6.39</v>
      </c>
      <c r="F82" s="57" t="s">
        <v>190</v>
      </c>
    </row>
    <row r="83" spans="1:6">
      <c r="A83" s="59" t="s">
        <v>224</v>
      </c>
      <c r="B83" s="58">
        <v>146000</v>
      </c>
      <c r="C83" s="58">
        <v>109697</v>
      </c>
      <c r="D83" s="58">
        <f>C83-B83</f>
        <v>-36303</v>
      </c>
      <c r="E83" s="58">
        <f>IF(B83=0,"",ROUND(D83*100/B83,2))</f>
        <v>-24.87</v>
      </c>
      <c r="F83" s="57" t="s">
        <v>190</v>
      </c>
    </row>
    <row r="84" spans="1:6">
      <c r="A84" s="59" t="s">
        <v>223</v>
      </c>
      <c r="B84" s="58">
        <v>551000</v>
      </c>
      <c r="C84" s="58">
        <v>925050</v>
      </c>
      <c r="D84" s="58">
        <f>C84-B84</f>
        <v>374050</v>
      </c>
      <c r="E84" s="58">
        <f>IF(B84=0,"",ROUND(D84*100/B84,2))</f>
        <v>67.89</v>
      </c>
      <c r="F84" s="57" t="s">
        <v>190</v>
      </c>
    </row>
    <row r="85" spans="1:6">
      <c r="A85" s="59" t="s">
        <v>222</v>
      </c>
      <c r="B85" s="58">
        <v>147000</v>
      </c>
      <c r="C85" s="58">
        <v>123688</v>
      </c>
      <c r="D85" s="58">
        <f>C85-B85</f>
        <v>-23312</v>
      </c>
      <c r="E85" s="58">
        <f>IF(B85=0,"",ROUND(D85*100/B85,2))</f>
        <v>-15.86</v>
      </c>
      <c r="F85" s="57" t="s">
        <v>190</v>
      </c>
    </row>
    <row r="86" spans="1:6">
      <c r="A86" s="59" t="s">
        <v>239</v>
      </c>
      <c r="B86" s="58">
        <v>96000</v>
      </c>
      <c r="C86" s="58">
        <v>96000</v>
      </c>
      <c r="D86" s="58">
        <f>C86-B86</f>
        <v>0</v>
      </c>
      <c r="E86" s="58">
        <f>IF(B86=0,"",ROUND(D86*100/B86,2))</f>
        <v>0</v>
      </c>
      <c r="F86" s="57" t="s">
        <v>190</v>
      </c>
    </row>
    <row r="87" spans="1:6">
      <c r="A87" s="59" t="s">
        <v>221</v>
      </c>
      <c r="B87" s="58">
        <v>271000</v>
      </c>
      <c r="C87" s="58">
        <v>870892</v>
      </c>
      <c r="D87" s="58">
        <f>C87-B87</f>
        <v>599892</v>
      </c>
      <c r="E87" s="58">
        <f>IF(B87=0,"",ROUND(D87*100/B87,2))</f>
        <v>221.36</v>
      </c>
      <c r="F87" s="57" t="s">
        <v>190</v>
      </c>
    </row>
    <row r="88" spans="1:6">
      <c r="A88" s="59" t="s">
        <v>220</v>
      </c>
      <c r="B88" s="58">
        <v>85000</v>
      </c>
      <c r="C88" s="58">
        <v>21450</v>
      </c>
      <c r="D88" s="58">
        <f>C88-B88</f>
        <v>-63550</v>
      </c>
      <c r="E88" s="58">
        <f>IF(B88=0,"",ROUND(D88*100/B88,2))</f>
        <v>-74.760000000000005</v>
      </c>
      <c r="F88" s="57" t="s">
        <v>190</v>
      </c>
    </row>
    <row r="89" spans="1:6">
      <c r="A89" s="59" t="s">
        <v>219</v>
      </c>
      <c r="B89" s="58">
        <v>186000</v>
      </c>
      <c r="C89" s="58">
        <v>849442</v>
      </c>
      <c r="D89" s="58">
        <f>C89-B89</f>
        <v>663442</v>
      </c>
      <c r="E89" s="58">
        <f>IF(B89=0,"",ROUND(D89*100/B89,2))</f>
        <v>356.69</v>
      </c>
      <c r="F89" s="57" t="s">
        <v>190</v>
      </c>
    </row>
    <row r="90" spans="1:6">
      <c r="A90" s="59" t="s">
        <v>218</v>
      </c>
      <c r="B90" s="58">
        <v>38000</v>
      </c>
      <c r="C90" s="58">
        <v>38000</v>
      </c>
      <c r="D90" s="58">
        <f>C90-B90</f>
        <v>0</v>
      </c>
      <c r="E90" s="58">
        <f>IF(B90=0,"",ROUND(D90*100/B90,2))</f>
        <v>0</v>
      </c>
      <c r="F90" s="57" t="s">
        <v>190</v>
      </c>
    </row>
    <row r="91" spans="1:6">
      <c r="A91" s="59" t="s">
        <v>238</v>
      </c>
      <c r="B91" s="58">
        <v>38000</v>
      </c>
      <c r="C91" s="58">
        <v>38000</v>
      </c>
      <c r="D91" s="58">
        <f>C91-B91</f>
        <v>0</v>
      </c>
      <c r="E91" s="58">
        <f>IF(B91=0,"",ROUND(D91*100/B91,2))</f>
        <v>0</v>
      </c>
      <c r="F91" s="57" t="s">
        <v>190</v>
      </c>
    </row>
    <row r="92" spans="1:6" ht="32.4">
      <c r="A92" s="59" t="s">
        <v>237</v>
      </c>
      <c r="B92" s="58">
        <v>4219000</v>
      </c>
      <c r="C92" s="58">
        <v>3298720</v>
      </c>
      <c r="D92" s="58">
        <f>C92-B92</f>
        <v>-920280</v>
      </c>
      <c r="E92" s="58">
        <f>IF(B92=0,"",ROUND(D92*100/B92,2))</f>
        <v>-21.81</v>
      </c>
      <c r="F92" s="57" t="s">
        <v>190</v>
      </c>
    </row>
    <row r="93" spans="1:6" ht="32.4">
      <c r="A93" s="59" t="s">
        <v>236</v>
      </c>
      <c r="B93" s="58">
        <v>1109000</v>
      </c>
      <c r="C93" s="58">
        <v>1125781</v>
      </c>
      <c r="D93" s="58">
        <f>C93-B93</f>
        <v>16781</v>
      </c>
      <c r="E93" s="58">
        <f>IF(B93=0,"",ROUND(D93*100/B93,2))</f>
        <v>1.51</v>
      </c>
      <c r="F93" s="57" t="s">
        <v>190</v>
      </c>
    </row>
    <row r="94" spans="1:6" ht="32.4">
      <c r="A94" s="59" t="s">
        <v>235</v>
      </c>
      <c r="B94" s="58">
        <v>273000</v>
      </c>
      <c r="C94" s="58">
        <v>206530</v>
      </c>
      <c r="D94" s="58">
        <f>C94-B94</f>
        <v>-66470</v>
      </c>
      <c r="E94" s="58">
        <f>IF(B94=0,"",ROUND(D94*100/B94,2))</f>
        <v>-24.35</v>
      </c>
      <c r="F94" s="57" t="s">
        <v>190</v>
      </c>
    </row>
    <row r="95" spans="1:6" ht="32.4">
      <c r="A95" s="59" t="s">
        <v>234</v>
      </c>
      <c r="B95" s="58">
        <v>2283000</v>
      </c>
      <c r="C95" s="58">
        <v>1844333</v>
      </c>
      <c r="D95" s="58">
        <f>C95-B95</f>
        <v>-438667</v>
      </c>
      <c r="E95" s="58">
        <f>IF(B95=0,"",ROUND(D95*100/B95,2))</f>
        <v>-19.21</v>
      </c>
      <c r="F95" s="57" t="s">
        <v>190</v>
      </c>
    </row>
    <row r="96" spans="1:6" ht="32.4">
      <c r="A96" s="59" t="s">
        <v>233</v>
      </c>
      <c r="B96" s="58">
        <v>20000</v>
      </c>
      <c r="C96" s="58">
        <v>20196</v>
      </c>
      <c r="D96" s="58">
        <f>C96-B96</f>
        <v>196</v>
      </c>
      <c r="E96" s="58">
        <f>IF(B96=0,"",ROUND(D96*100/B96,2))</f>
        <v>0.98</v>
      </c>
      <c r="F96" s="57" t="s">
        <v>190</v>
      </c>
    </row>
    <row r="97" spans="1:6">
      <c r="A97" s="59" t="s">
        <v>232</v>
      </c>
      <c r="B97" s="58">
        <v>534000</v>
      </c>
      <c r="C97" s="58">
        <v>101880</v>
      </c>
      <c r="D97" s="58">
        <f>C97-B97</f>
        <v>-432120</v>
      </c>
      <c r="E97" s="58">
        <f>IF(B97=0,"",ROUND(D97*100/B97,2))</f>
        <v>-80.92</v>
      </c>
      <c r="F97" s="57" t="s">
        <v>190</v>
      </c>
    </row>
    <row r="98" spans="1:6" ht="32.4">
      <c r="A98" s="59" t="s">
        <v>231</v>
      </c>
      <c r="B98" s="58">
        <v>98000</v>
      </c>
      <c r="C98" s="58">
        <v>93376</v>
      </c>
      <c r="D98" s="58">
        <f>C98-B98</f>
        <v>-4624</v>
      </c>
      <c r="E98" s="58">
        <f>IF(B98=0,"",ROUND(D98*100/B98,2))</f>
        <v>-4.72</v>
      </c>
      <c r="F98" s="57" t="s">
        <v>190</v>
      </c>
    </row>
    <row r="99" spans="1:6" ht="32.4">
      <c r="A99" s="59" t="s">
        <v>230</v>
      </c>
      <c r="B99" s="58">
        <v>40000</v>
      </c>
      <c r="C99" s="58">
        <v>47861</v>
      </c>
      <c r="D99" s="58">
        <f>C99-B99</f>
        <v>7861</v>
      </c>
      <c r="E99" s="58">
        <f>IF(B99=0,"",ROUND(D99*100/B99,2))</f>
        <v>19.649999999999999</v>
      </c>
      <c r="F99" s="57" t="s">
        <v>190</v>
      </c>
    </row>
    <row r="100" spans="1:6">
      <c r="A100" s="59" t="s">
        <v>229</v>
      </c>
      <c r="B100" s="58">
        <v>58000</v>
      </c>
      <c r="C100" s="58">
        <v>45515</v>
      </c>
      <c r="D100" s="58">
        <f>C100-B100</f>
        <v>-12485</v>
      </c>
      <c r="E100" s="58">
        <f>IF(B100=0,"",ROUND(D100*100/B100,2))</f>
        <v>-21.53</v>
      </c>
      <c r="F100" s="57" t="s">
        <v>190</v>
      </c>
    </row>
    <row r="101" spans="1:6" ht="48.6">
      <c r="A101" s="59" t="s">
        <v>212</v>
      </c>
      <c r="B101" s="58">
        <v>0</v>
      </c>
      <c r="C101" s="58">
        <v>15000</v>
      </c>
      <c r="D101" s="58">
        <f>C101-B101</f>
        <v>15000</v>
      </c>
      <c r="E101" s="58" t="str">
        <f>IF(B101=0,"",ROUND(D101*100/B101,2))</f>
        <v/>
      </c>
      <c r="F101" s="57" t="s">
        <v>190</v>
      </c>
    </row>
    <row r="102" spans="1:6" ht="48.6">
      <c r="A102" s="59" t="s">
        <v>228</v>
      </c>
      <c r="B102" s="58">
        <v>0</v>
      </c>
      <c r="C102" s="58">
        <v>15000</v>
      </c>
      <c r="D102" s="58">
        <f>C102-B102</f>
        <v>15000</v>
      </c>
      <c r="E102" s="58" t="str">
        <f>IF(B102=0,"",ROUND(D102*100/B102,2))</f>
        <v/>
      </c>
      <c r="F102" s="57" t="s">
        <v>190</v>
      </c>
    </row>
    <row r="103" spans="1:6">
      <c r="A103" s="59" t="s">
        <v>28</v>
      </c>
      <c r="B103" s="58">
        <v>3318000</v>
      </c>
      <c r="C103" s="58">
        <v>3165506</v>
      </c>
      <c r="D103" s="58">
        <f>C103-B103</f>
        <v>-152494</v>
      </c>
      <c r="E103" s="58">
        <f>IF(B103=0,"",ROUND(D103*100/B103,2))</f>
        <v>-4.5999999999999996</v>
      </c>
      <c r="F103" s="57" t="s">
        <v>190</v>
      </c>
    </row>
    <row r="104" spans="1:6">
      <c r="A104" s="59" t="s">
        <v>29</v>
      </c>
      <c r="B104" s="58">
        <v>3318000</v>
      </c>
      <c r="C104" s="58">
        <v>3165506</v>
      </c>
      <c r="D104" s="58">
        <f>C104-B104</f>
        <v>-152494</v>
      </c>
      <c r="E104" s="58">
        <f>IF(B104=0,"",ROUND(D104*100/B104,2))</f>
        <v>-4.5999999999999996</v>
      </c>
      <c r="F104" s="57" t="s">
        <v>190</v>
      </c>
    </row>
    <row r="105" spans="1:6">
      <c r="A105" s="59" t="s">
        <v>214</v>
      </c>
      <c r="B105" s="58">
        <v>1916000</v>
      </c>
      <c r="C105" s="58">
        <v>1827794</v>
      </c>
      <c r="D105" s="58">
        <f>C105-B105</f>
        <v>-88206</v>
      </c>
      <c r="E105" s="58">
        <f>IF(B105=0,"",ROUND(D105*100/B105,2))</f>
        <v>-4.5999999999999996</v>
      </c>
      <c r="F105" s="57" t="s">
        <v>190</v>
      </c>
    </row>
    <row r="106" spans="1:6">
      <c r="A106" s="59" t="s">
        <v>213</v>
      </c>
      <c r="B106" s="58">
        <v>0</v>
      </c>
      <c r="C106" s="58">
        <v>2636</v>
      </c>
      <c r="D106" s="58">
        <f>C106-B106</f>
        <v>2636</v>
      </c>
      <c r="E106" s="58" t="str">
        <f>IF(B106=0,"",ROUND(D106*100/B106,2))</f>
        <v/>
      </c>
      <c r="F106" s="57" t="s">
        <v>190</v>
      </c>
    </row>
    <row r="107" spans="1:6">
      <c r="A107" s="59" t="s">
        <v>227</v>
      </c>
      <c r="B107" s="58">
        <v>20000</v>
      </c>
      <c r="C107" s="58">
        <v>22837</v>
      </c>
      <c r="D107" s="58">
        <f>C107-B107</f>
        <v>2837</v>
      </c>
      <c r="E107" s="58">
        <f>IF(B107=0,"",ROUND(D107*100/B107,2))</f>
        <v>14.19</v>
      </c>
      <c r="F107" s="57" t="s">
        <v>190</v>
      </c>
    </row>
    <row r="108" spans="1:6" ht="32.4">
      <c r="A108" s="59" t="s">
        <v>226</v>
      </c>
      <c r="B108" s="58">
        <v>301000</v>
      </c>
      <c r="C108" s="58">
        <v>116888</v>
      </c>
      <c r="D108" s="58">
        <f>C108-B108</f>
        <v>-184112</v>
      </c>
      <c r="E108" s="58">
        <f>IF(B108=0,"",ROUND(D108*100/B108,2))</f>
        <v>-61.17</v>
      </c>
      <c r="F108" s="57" t="s">
        <v>190</v>
      </c>
    </row>
    <row r="109" spans="1:6" ht="32.4">
      <c r="A109" s="59" t="s">
        <v>225</v>
      </c>
      <c r="B109" s="58">
        <v>0</v>
      </c>
      <c r="C109" s="58">
        <v>4600</v>
      </c>
      <c r="D109" s="58">
        <f>C109-B109</f>
        <v>4600</v>
      </c>
      <c r="E109" s="58" t="str">
        <f>IF(B109=0,"",ROUND(D109*100/B109,2))</f>
        <v/>
      </c>
      <c r="F109" s="57" t="s">
        <v>190</v>
      </c>
    </row>
    <row r="110" spans="1:6">
      <c r="A110" s="59" t="s">
        <v>224</v>
      </c>
      <c r="B110" s="58">
        <v>0</v>
      </c>
      <c r="C110" s="58">
        <v>1793</v>
      </c>
      <c r="D110" s="58">
        <f>C110-B110</f>
        <v>1793</v>
      </c>
      <c r="E110" s="58" t="str">
        <f>IF(B110=0,"",ROUND(D110*100/B110,2))</f>
        <v/>
      </c>
      <c r="F110" s="57" t="s">
        <v>190</v>
      </c>
    </row>
    <row r="111" spans="1:6">
      <c r="A111" s="59" t="s">
        <v>223</v>
      </c>
      <c r="B111" s="58">
        <v>117000</v>
      </c>
      <c r="C111" s="58">
        <v>121307</v>
      </c>
      <c r="D111" s="58">
        <f>C111-B111</f>
        <v>4307</v>
      </c>
      <c r="E111" s="58">
        <f>IF(B111=0,"",ROUND(D111*100/B111,2))</f>
        <v>3.68</v>
      </c>
      <c r="F111" s="57" t="s">
        <v>190</v>
      </c>
    </row>
    <row r="112" spans="1:6">
      <c r="A112" s="59" t="s">
        <v>222</v>
      </c>
      <c r="B112" s="58">
        <v>1478000</v>
      </c>
      <c r="C112" s="58">
        <v>1557733</v>
      </c>
      <c r="D112" s="58">
        <f>C112-B112</f>
        <v>79733</v>
      </c>
      <c r="E112" s="58">
        <f>IF(B112=0,"",ROUND(D112*100/B112,2))</f>
        <v>5.39</v>
      </c>
      <c r="F112" s="57" t="s">
        <v>190</v>
      </c>
    </row>
    <row r="113" spans="1:6">
      <c r="A113" s="59" t="s">
        <v>221</v>
      </c>
      <c r="B113" s="58">
        <v>984000</v>
      </c>
      <c r="C113" s="58">
        <v>1155539</v>
      </c>
      <c r="D113" s="58">
        <f>C113-B113</f>
        <v>171539</v>
      </c>
      <c r="E113" s="58">
        <f>IF(B113=0,"",ROUND(D113*100/B113,2))</f>
        <v>17.43</v>
      </c>
      <c r="F113" s="57" t="s">
        <v>190</v>
      </c>
    </row>
    <row r="114" spans="1:6">
      <c r="A114" s="59" t="s">
        <v>220</v>
      </c>
      <c r="B114" s="58">
        <v>734000</v>
      </c>
      <c r="C114" s="58">
        <v>792057</v>
      </c>
      <c r="D114" s="58">
        <f>C114-B114</f>
        <v>58057</v>
      </c>
      <c r="E114" s="58">
        <f>IF(B114=0,"",ROUND(D114*100/B114,2))</f>
        <v>7.91</v>
      </c>
      <c r="F114" s="57" t="s">
        <v>190</v>
      </c>
    </row>
    <row r="115" spans="1:6">
      <c r="A115" s="59" t="s">
        <v>219</v>
      </c>
      <c r="B115" s="58">
        <v>250000</v>
      </c>
      <c r="C115" s="58">
        <v>363482</v>
      </c>
      <c r="D115" s="58">
        <f>C115-B115</f>
        <v>113482</v>
      </c>
      <c r="E115" s="58">
        <f>IF(B115=0,"",ROUND(D115*100/B115,2))</f>
        <v>45.39</v>
      </c>
      <c r="F115" s="57" t="s">
        <v>190</v>
      </c>
    </row>
    <row r="116" spans="1:6">
      <c r="A116" s="59" t="s">
        <v>218</v>
      </c>
      <c r="B116" s="58">
        <v>140000</v>
      </c>
      <c r="C116" s="58">
        <v>55400</v>
      </c>
      <c r="D116" s="58">
        <f>C116-B116</f>
        <v>-84600</v>
      </c>
      <c r="E116" s="58">
        <f>IF(B116=0,"",ROUND(D116*100/B116,2))</f>
        <v>-60.43</v>
      </c>
      <c r="F116" s="57" t="s">
        <v>190</v>
      </c>
    </row>
    <row r="117" spans="1:6" ht="32.4">
      <c r="A117" s="59" t="s">
        <v>217</v>
      </c>
      <c r="B117" s="58">
        <v>140000</v>
      </c>
      <c r="C117" s="58">
        <v>55400</v>
      </c>
      <c r="D117" s="58">
        <f>C117-B117</f>
        <v>-84600</v>
      </c>
      <c r="E117" s="58">
        <f>IF(B117=0,"",ROUND(D117*100/B117,2))</f>
        <v>-60.43</v>
      </c>
      <c r="F117" s="57" t="s">
        <v>190</v>
      </c>
    </row>
    <row r="118" spans="1:6" ht="48.6">
      <c r="A118" s="59" t="s">
        <v>212</v>
      </c>
      <c r="B118" s="58">
        <v>278000</v>
      </c>
      <c r="C118" s="58">
        <v>126773</v>
      </c>
      <c r="D118" s="58">
        <f>C118-B118</f>
        <v>-151227</v>
      </c>
      <c r="E118" s="58">
        <f>IF(B118=0,"",ROUND(D118*100/B118,2))</f>
        <v>-54.4</v>
      </c>
      <c r="F118" s="57" t="s">
        <v>190</v>
      </c>
    </row>
    <row r="119" spans="1:6" ht="32.4">
      <c r="A119" s="59" t="s">
        <v>211</v>
      </c>
      <c r="B119" s="58">
        <v>122000</v>
      </c>
      <c r="C119" s="58">
        <v>126773</v>
      </c>
      <c r="D119" s="58">
        <f>C119-B119</f>
        <v>4773</v>
      </c>
      <c r="E119" s="58">
        <f>IF(B119=0,"",ROUND(D119*100/B119,2))</f>
        <v>3.91</v>
      </c>
      <c r="F119" s="57" t="s">
        <v>190</v>
      </c>
    </row>
    <row r="120" spans="1:6" ht="32.4">
      <c r="A120" s="59" t="s">
        <v>216</v>
      </c>
      <c r="B120" s="58">
        <v>156000</v>
      </c>
      <c r="C120" s="58">
        <v>0</v>
      </c>
      <c r="D120" s="58">
        <f>C120-B120</f>
        <v>-156000</v>
      </c>
      <c r="E120" s="58">
        <f>IF(B120=0,"",ROUND(D120*100/B120,2))</f>
        <v>-100</v>
      </c>
      <c r="F120" s="57" t="s">
        <v>190</v>
      </c>
    </row>
    <row r="121" spans="1:6">
      <c r="A121" s="62" t="s">
        <v>39</v>
      </c>
      <c r="B121" s="61">
        <v>30000</v>
      </c>
      <c r="C121" s="61">
        <v>113714</v>
      </c>
      <c r="D121" s="61">
        <f>C121-B121</f>
        <v>83714</v>
      </c>
      <c r="E121" s="61">
        <f>IF(B121=0,"",ROUND(D121*100/B121,2))</f>
        <v>279.05</v>
      </c>
      <c r="F121" s="60" t="s">
        <v>190</v>
      </c>
    </row>
    <row r="122" spans="1:6">
      <c r="A122" s="59" t="s">
        <v>40</v>
      </c>
      <c r="B122" s="58">
        <v>30000</v>
      </c>
      <c r="C122" s="58">
        <v>113714</v>
      </c>
      <c r="D122" s="58">
        <f>C122-B122</f>
        <v>83714</v>
      </c>
      <c r="E122" s="58">
        <f>IF(B122=0,"",ROUND(D122*100/B122,2))</f>
        <v>279.05</v>
      </c>
      <c r="F122" s="57" t="s">
        <v>190</v>
      </c>
    </row>
    <row r="123" spans="1:6" ht="48.6">
      <c r="A123" s="59" t="s">
        <v>41</v>
      </c>
      <c r="B123" s="58">
        <v>30000</v>
      </c>
      <c r="C123" s="58">
        <v>113714</v>
      </c>
      <c r="D123" s="58">
        <f>C123-B123</f>
        <v>83714</v>
      </c>
      <c r="E123" s="58">
        <f>IF(B123=0,"",ROUND(D123*100/B123,2))</f>
        <v>279.05</v>
      </c>
      <c r="F123" s="57" t="s">
        <v>215</v>
      </c>
    </row>
    <row r="124" spans="1:6">
      <c r="A124" s="59" t="s">
        <v>214</v>
      </c>
      <c r="B124" s="58">
        <v>30000</v>
      </c>
      <c r="C124" s="58">
        <v>30000</v>
      </c>
      <c r="D124" s="58">
        <f>C124-B124</f>
        <v>0</v>
      </c>
      <c r="E124" s="58">
        <f>IF(B124=0,"",ROUND(D124*100/B124,2))</f>
        <v>0</v>
      </c>
      <c r="F124" s="57" t="s">
        <v>190</v>
      </c>
    </row>
    <row r="125" spans="1:6">
      <c r="A125" s="59" t="s">
        <v>213</v>
      </c>
      <c r="B125" s="58">
        <v>30000</v>
      </c>
      <c r="C125" s="58">
        <v>30000</v>
      </c>
      <c r="D125" s="58">
        <f>C125-B125</f>
        <v>0</v>
      </c>
      <c r="E125" s="58">
        <f>IF(B125=0,"",ROUND(D125*100/B125,2))</f>
        <v>0</v>
      </c>
      <c r="F125" s="57" t="s">
        <v>190</v>
      </c>
    </row>
    <row r="126" spans="1:6" ht="48.6">
      <c r="A126" s="59" t="s">
        <v>212</v>
      </c>
      <c r="B126" s="58">
        <v>0</v>
      </c>
      <c r="C126" s="58">
        <v>83714</v>
      </c>
      <c r="D126" s="58">
        <f>C126-B126</f>
        <v>83714</v>
      </c>
      <c r="E126" s="58" t="str">
        <f>IF(B126=0,"",ROUND(D126*100/B126,2))</f>
        <v/>
      </c>
      <c r="F126" s="57" t="s">
        <v>190</v>
      </c>
    </row>
    <row r="127" spans="1:6" ht="32.4">
      <c r="A127" s="59" t="s">
        <v>211</v>
      </c>
      <c r="B127" s="58">
        <v>0</v>
      </c>
      <c r="C127" s="58">
        <v>83714</v>
      </c>
      <c r="D127" s="58">
        <f>C127-B127</f>
        <v>83714</v>
      </c>
      <c r="E127" s="58" t="str">
        <f>IF(B127=0,"",ROUND(D127*100/B127,2))</f>
        <v/>
      </c>
      <c r="F127" s="57" t="s">
        <v>190</v>
      </c>
    </row>
    <row r="128" spans="1:6" ht="16.8" thickBot="1">
      <c r="A128" s="56" t="s">
        <v>191</v>
      </c>
      <c r="B128" s="55">
        <v>232456000</v>
      </c>
      <c r="C128" s="55">
        <v>228388398</v>
      </c>
      <c r="D128" s="55">
        <f>C128-B128</f>
        <v>-4067602</v>
      </c>
      <c r="E128" s="55">
        <f>IF(B128=0,"",ROUND(D128*100/B128,2))</f>
        <v>-1.75</v>
      </c>
      <c r="F128" s="54" t="s">
        <v>190</v>
      </c>
    </row>
    <row r="129" spans="1:6" ht="409.2" customHeight="1">
      <c r="A129" s="84" t="s">
        <v>210</v>
      </c>
      <c r="B129" s="84"/>
      <c r="C129" s="84"/>
      <c r="D129" s="84"/>
      <c r="E129" s="84"/>
      <c r="F129" s="84"/>
    </row>
  </sheetData>
  <sheetProtection sheet="1" objects="1" scenarios="1"/>
  <mergeCells count="6">
    <mergeCell ref="F4:F5"/>
    <mergeCell ref="A4:A5"/>
    <mergeCell ref="B4:B5"/>
    <mergeCell ref="C4:C5"/>
    <mergeCell ref="D4:E4"/>
    <mergeCell ref="A129:F129"/>
  </mergeCells>
  <phoneticPr fontId="2"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收支餘絀決算表</vt:lpstr>
      <vt:lpstr>餘絀撥補決算表</vt:lpstr>
      <vt:lpstr>現金流量決算表</vt:lpstr>
      <vt:lpstr>平衡表</vt:lpstr>
      <vt:lpstr>業務收入明細表</vt:lpstr>
      <vt:lpstr>業務成本(或費用)明細表</vt:lpstr>
    </vt:vector>
  </TitlesOfParts>
  <Company>艾富資訊</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user</cp:lastModifiedBy>
  <dcterms:created xsi:type="dcterms:W3CDTF">2003-08-05T03:37:58Z</dcterms:created>
  <dcterms:modified xsi:type="dcterms:W3CDTF">2017-02-10T00:23:21Z</dcterms:modified>
</cp:coreProperties>
</file>